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24226"/>
  <mc:AlternateContent xmlns:mc="http://schemas.openxmlformats.org/markup-compatibility/2006">
    <mc:Choice Requires="x15">
      <x15ac:absPath xmlns:x15ac="http://schemas.microsoft.com/office/spreadsheetml/2010/11/ac" url="C:\Users\Owner\Desktop\2021-2022 show info\21-22 Show Results\AMCB PR April 2022\"/>
    </mc:Choice>
  </mc:AlternateContent>
  <xr:revisionPtr revIDLastSave="0" documentId="13_ncr:1_{A4960BC7-DDB7-4AAB-AA24-9F5BD38017DB}" xr6:coauthVersionLast="47" xr6:coauthVersionMax="47" xr10:uidLastSave="{00000000-0000-0000-0000-000000000000}"/>
  <bookViews>
    <workbookView xWindow="-120" yWindow="-120" windowWidth="25440" windowHeight="15390" tabRatio="830" activeTab="1" xr2:uid="{00000000-000D-0000-FFFF-FFFF00000000}"/>
  </bookViews>
  <sheets>
    <sheet name="IBCShowResultsLogSubmission" sheetId="13" r:id="rId1"/>
    <sheet name="Points" sheetId="16" r:id="rId2"/>
    <sheet name="ShowContinuousLog" sheetId="1" r:id="rId3"/>
    <sheet name="AuctionCheatSheet" sheetId="14" r:id="rId4"/>
    <sheet name="Class Changes" sheetId="4" r:id="rId5"/>
    <sheet name="AuctionOnlyFishLog" sheetId="9" r:id="rId6"/>
    <sheet name="LiveAuctionLog" sheetId="10" r:id="rId7"/>
    <sheet name=" Financials" sheetId="11" r:id="rId8"/>
    <sheet name="BeanieLabels (5 Count)" sheetId="5" r:id="rId9"/>
    <sheet name="BeanieLabels (30 Count)" sheetId="15" r:id="rId10"/>
    <sheet name="Auction Bidder Sign Up" sheetId="6" r:id="rId11"/>
    <sheet name="Lists" sheetId="8" r:id="rId12"/>
  </sheets>
  <definedNames>
    <definedName name="_xlnm._FilterDatabase" localSheetId="5" hidden="1">AuctionOnlyFishLog!$A$3:$H$394</definedName>
    <definedName name="_xlnm._FilterDatabase" localSheetId="6" hidden="1">LiveAuctionLog!$A$3:$J$394</definedName>
    <definedName name="_xlnm._FilterDatabase" localSheetId="2" hidden="1">ShowContinuousLog!$A$5:$M$426</definedName>
    <definedName name="_xlnm.Print_Area" localSheetId="9">'BeanieLabels (30 Count)'!$A$4:$G$153</definedName>
    <definedName name="_xlnm.Print_Area" localSheetId="8">'BeanieLabels (5 Count)'!$A$4:$C$363</definedName>
    <definedName name="_xlnm.Print_Area" localSheetId="2">ShowContinuousLog!$A$4:$N$434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 i="16" l="1"/>
  <c r="J9" i="16"/>
  <c r="J8" i="16"/>
  <c r="J7" i="16"/>
  <c r="J6" i="16"/>
  <c r="J5" i="16"/>
  <c r="J4" i="16"/>
  <c r="AF60" i="16"/>
  <c r="AF59" i="16"/>
  <c r="AF57" i="16"/>
  <c r="AF46" i="16"/>
  <c r="AF45" i="16"/>
  <c r="AF44" i="16"/>
  <c r="AF43" i="16"/>
  <c r="AF36" i="16"/>
  <c r="AF35" i="16"/>
  <c r="AF34" i="16"/>
  <c r="AF33" i="16"/>
  <c r="AF32" i="16"/>
  <c r="AF31" i="16"/>
  <c r="AF30" i="16"/>
  <c r="G4" i="14" l="1"/>
  <c r="H4" i="14"/>
  <c r="G5" i="14"/>
  <c r="H5" i="14"/>
  <c r="G6" i="14"/>
  <c r="H6" i="14"/>
  <c r="G7" i="14"/>
  <c r="H7" i="14"/>
  <c r="G8" i="14"/>
  <c r="H8" i="14"/>
  <c r="G9" i="14"/>
  <c r="H9" i="14"/>
  <c r="G10" i="14"/>
  <c r="H10" i="14"/>
  <c r="G11" i="14"/>
  <c r="H11" i="14"/>
  <c r="G12" i="14"/>
  <c r="H12" i="14"/>
  <c r="G13" i="14"/>
  <c r="H13" i="14"/>
  <c r="G14" i="14"/>
  <c r="H14" i="14"/>
  <c r="G15" i="14"/>
  <c r="H15" i="14"/>
  <c r="G16" i="14"/>
  <c r="H16" i="14"/>
  <c r="G17" i="14"/>
  <c r="H17" i="14"/>
  <c r="G18" i="14"/>
  <c r="H18" i="14"/>
  <c r="G19" i="14"/>
  <c r="H19" i="14"/>
  <c r="G20" i="14"/>
  <c r="H20" i="14"/>
  <c r="G21" i="14"/>
  <c r="H21" i="14"/>
  <c r="G22" i="14"/>
  <c r="H22" i="14"/>
  <c r="G23" i="14"/>
  <c r="H23" i="14"/>
  <c r="G24" i="14"/>
  <c r="H24" i="14"/>
  <c r="G25" i="14"/>
  <c r="H25" i="14"/>
  <c r="G26" i="14"/>
  <c r="H26" i="14"/>
  <c r="G27" i="14"/>
  <c r="H27" i="14"/>
  <c r="G28" i="14"/>
  <c r="H28" i="14"/>
  <c r="G29" i="14"/>
  <c r="H29" i="14"/>
  <c r="G30" i="14"/>
  <c r="H30" i="14"/>
  <c r="G31" i="14"/>
  <c r="H31" i="14"/>
  <c r="G32" i="14"/>
  <c r="H32" i="14"/>
  <c r="G33" i="14"/>
  <c r="H33" i="14"/>
  <c r="G34" i="14"/>
  <c r="H34" i="14"/>
  <c r="G35" i="14"/>
  <c r="H35" i="14"/>
  <c r="G36" i="14"/>
  <c r="H36" i="14"/>
  <c r="G37" i="14"/>
  <c r="H37" i="14"/>
  <c r="G38" i="14"/>
  <c r="H38" i="14"/>
  <c r="G39" i="14"/>
  <c r="H39" i="14"/>
  <c r="G40" i="14"/>
  <c r="H40" i="14"/>
  <c r="G41" i="14"/>
  <c r="H41" i="14"/>
  <c r="G42" i="14"/>
  <c r="H42" i="14"/>
  <c r="G43" i="14"/>
  <c r="H43" i="14"/>
  <c r="G44" i="14"/>
  <c r="H44" i="14"/>
  <c r="G45" i="14"/>
  <c r="H45" i="14"/>
  <c r="G46" i="14"/>
  <c r="H46" i="14"/>
  <c r="G47" i="14"/>
  <c r="H47" i="14"/>
  <c r="G48" i="14"/>
  <c r="H48" i="14"/>
  <c r="AE33" i="11"/>
  <c r="V20" i="11"/>
  <c r="Y20" i="11" s="1"/>
  <c r="W20" i="11"/>
  <c r="X20" i="11"/>
  <c r="V21" i="11"/>
  <c r="Y21" i="11" s="1"/>
  <c r="W21" i="11"/>
  <c r="X21" i="11"/>
  <c r="V22" i="11"/>
  <c r="Y22" i="11" s="1"/>
  <c r="W22" i="11"/>
  <c r="X22" i="11"/>
  <c r="V23" i="11"/>
  <c r="Y23" i="11" s="1"/>
  <c r="W23" i="11"/>
  <c r="X23" i="11"/>
  <c r="V24" i="11"/>
  <c r="Y24" i="11" s="1"/>
  <c r="W24" i="11"/>
  <c r="X24" i="11"/>
  <c r="V19" i="11"/>
  <c r="Y19" i="11" s="1"/>
  <c r="W19" i="11"/>
  <c r="X19" i="11"/>
  <c r="A4" i="1" l="1"/>
  <c r="V6" i="11" l="1"/>
  <c r="Y6" i="11" s="1"/>
  <c r="V7" i="11"/>
  <c r="Y7" i="11" s="1"/>
  <c r="V8" i="11"/>
  <c r="Y8" i="11" s="1"/>
  <c r="V9" i="11"/>
  <c r="Y9" i="11" s="1"/>
  <c r="V10" i="11"/>
  <c r="Y10" i="11" s="1"/>
  <c r="V11" i="11"/>
  <c r="Y11" i="11" s="1"/>
  <c r="V12" i="11"/>
  <c r="Y12" i="11" s="1"/>
  <c r="V13" i="11"/>
  <c r="Y13" i="11" s="1"/>
  <c r="V14" i="11"/>
  <c r="Y14" i="11" s="1"/>
  <c r="V15" i="11"/>
  <c r="Y15" i="11" s="1"/>
  <c r="V16" i="11"/>
  <c r="Y16" i="11" s="1"/>
  <c r="V17" i="11"/>
  <c r="Y17" i="11" s="1"/>
  <c r="V18" i="11"/>
  <c r="Y18" i="11" s="1"/>
  <c r="V25" i="11"/>
  <c r="Y25" i="11" s="1"/>
  <c r="V26" i="11"/>
  <c r="Y26" i="11" s="1"/>
  <c r="V27" i="11"/>
  <c r="Y27" i="11" s="1"/>
  <c r="V28" i="11"/>
  <c r="Y28" i="11" s="1"/>
  <c r="V29" i="11"/>
  <c r="Y29" i="11" s="1"/>
  <c r="V30" i="11"/>
  <c r="Y30" i="11" s="1"/>
  <c r="V31" i="11"/>
  <c r="Y31" i="11" s="1"/>
  <c r="V32" i="11"/>
  <c r="Y32" i="11" s="1"/>
  <c r="V33" i="11"/>
  <c r="Y33" i="11" s="1"/>
  <c r="V34" i="11"/>
  <c r="Y34" i="11" s="1"/>
  <c r="V35" i="11"/>
  <c r="Y35" i="11" s="1"/>
  <c r="V36" i="11"/>
  <c r="Y36" i="11" s="1"/>
  <c r="V37" i="11"/>
  <c r="Y37" i="11" s="1"/>
  <c r="V38" i="11"/>
  <c r="Y38" i="11" s="1"/>
  <c r="V39" i="11"/>
  <c r="Y39" i="11" s="1"/>
  <c r="V40" i="11"/>
  <c r="Y40" i="11" s="1"/>
  <c r="V5" i="11"/>
  <c r="Y5" i="11" s="1"/>
  <c r="A1" i="10" l="1"/>
  <c r="A1" i="14"/>
  <c r="A1" i="9"/>
  <c r="A206" i="14" l="1"/>
  <c r="B206" i="14"/>
  <c r="C206" i="14"/>
  <c r="D206" i="14"/>
  <c r="E206" i="14"/>
  <c r="F206" i="14"/>
  <c r="G206" i="14"/>
  <c r="H206" i="14"/>
  <c r="J206" i="14"/>
  <c r="K206" i="14"/>
  <c r="A207" i="14"/>
  <c r="B207" i="14"/>
  <c r="C207" i="14"/>
  <c r="D207" i="14"/>
  <c r="E207" i="14"/>
  <c r="F207" i="14"/>
  <c r="G207" i="14"/>
  <c r="H207" i="14"/>
  <c r="J207" i="14"/>
  <c r="K207" i="14"/>
  <c r="A208" i="14"/>
  <c r="B208" i="14"/>
  <c r="C208" i="14"/>
  <c r="D208" i="14"/>
  <c r="E208" i="14"/>
  <c r="F208" i="14"/>
  <c r="G208" i="14"/>
  <c r="H208" i="14"/>
  <c r="J208" i="14"/>
  <c r="K208" i="14"/>
  <c r="A198" i="14"/>
  <c r="B198" i="14"/>
  <c r="C198" i="14"/>
  <c r="D198" i="14"/>
  <c r="E198" i="14"/>
  <c r="F198" i="14"/>
  <c r="G198" i="14"/>
  <c r="H198" i="14"/>
  <c r="J198" i="14"/>
  <c r="K198" i="14"/>
  <c r="A199" i="14"/>
  <c r="B199" i="14"/>
  <c r="C199" i="14"/>
  <c r="D199" i="14"/>
  <c r="E199" i="14"/>
  <c r="F199" i="14"/>
  <c r="G199" i="14"/>
  <c r="H199" i="14"/>
  <c r="J199" i="14"/>
  <c r="K199" i="14"/>
  <c r="A200" i="14"/>
  <c r="B200" i="14"/>
  <c r="C200" i="14"/>
  <c r="D200" i="14"/>
  <c r="E200" i="14"/>
  <c r="F200" i="14"/>
  <c r="G200" i="14"/>
  <c r="H200" i="14"/>
  <c r="J200" i="14"/>
  <c r="K200" i="14"/>
  <c r="A201" i="14"/>
  <c r="B201" i="14"/>
  <c r="C201" i="14"/>
  <c r="D201" i="14"/>
  <c r="E201" i="14"/>
  <c r="F201" i="14"/>
  <c r="G201" i="14"/>
  <c r="H201" i="14"/>
  <c r="J201" i="14"/>
  <c r="K201" i="14"/>
  <c r="A202" i="14"/>
  <c r="B202" i="14"/>
  <c r="C202" i="14"/>
  <c r="D202" i="14"/>
  <c r="E202" i="14"/>
  <c r="F202" i="14"/>
  <c r="G202" i="14"/>
  <c r="H202" i="14"/>
  <c r="J202" i="14"/>
  <c r="K202" i="14"/>
  <c r="A203" i="14"/>
  <c r="B203" i="14"/>
  <c r="C203" i="14"/>
  <c r="D203" i="14"/>
  <c r="E203" i="14"/>
  <c r="F203" i="14"/>
  <c r="G203" i="14"/>
  <c r="H203" i="14"/>
  <c r="J203" i="14"/>
  <c r="K203" i="14"/>
  <c r="A204" i="14"/>
  <c r="B204" i="14"/>
  <c r="C204" i="14"/>
  <c r="D204" i="14"/>
  <c r="E204" i="14"/>
  <c r="F204" i="14"/>
  <c r="G204" i="14"/>
  <c r="H204" i="14"/>
  <c r="J204" i="14"/>
  <c r="K204" i="14"/>
  <c r="A205" i="14"/>
  <c r="B205" i="14"/>
  <c r="C205" i="14"/>
  <c r="D205" i="14"/>
  <c r="E205" i="14"/>
  <c r="F205" i="14"/>
  <c r="G205" i="14"/>
  <c r="H205" i="14"/>
  <c r="J205" i="14"/>
  <c r="K205" i="14"/>
  <c r="A192" i="14"/>
  <c r="B192" i="14"/>
  <c r="C192" i="14"/>
  <c r="D192" i="14"/>
  <c r="E192" i="14"/>
  <c r="F192" i="14"/>
  <c r="G192" i="14"/>
  <c r="H192" i="14"/>
  <c r="J192" i="14"/>
  <c r="K192" i="14"/>
  <c r="A193" i="14"/>
  <c r="B193" i="14"/>
  <c r="C193" i="14"/>
  <c r="D193" i="14"/>
  <c r="E193" i="14"/>
  <c r="F193" i="14"/>
  <c r="G193" i="14"/>
  <c r="H193" i="14"/>
  <c r="J193" i="14"/>
  <c r="K193" i="14"/>
  <c r="A194" i="14"/>
  <c r="B194" i="14"/>
  <c r="C194" i="14"/>
  <c r="D194" i="14"/>
  <c r="E194" i="14"/>
  <c r="F194" i="14"/>
  <c r="G194" i="14"/>
  <c r="H194" i="14"/>
  <c r="J194" i="14"/>
  <c r="K194" i="14"/>
  <c r="A195" i="14"/>
  <c r="B195" i="14"/>
  <c r="C195" i="14"/>
  <c r="D195" i="14"/>
  <c r="E195" i="14"/>
  <c r="F195" i="14"/>
  <c r="G195" i="14"/>
  <c r="H195" i="14"/>
  <c r="J195" i="14"/>
  <c r="K195" i="14"/>
  <c r="A196" i="14"/>
  <c r="B196" i="14"/>
  <c r="C196" i="14"/>
  <c r="D196" i="14"/>
  <c r="E196" i="14"/>
  <c r="F196" i="14"/>
  <c r="G196" i="14"/>
  <c r="H196" i="14"/>
  <c r="J196" i="14"/>
  <c r="K196" i="14"/>
  <c r="A197" i="14"/>
  <c r="B197" i="14"/>
  <c r="C197" i="14"/>
  <c r="D197" i="14"/>
  <c r="E197" i="14"/>
  <c r="F197" i="14"/>
  <c r="G197" i="14"/>
  <c r="H197" i="14"/>
  <c r="J197" i="14"/>
  <c r="K197" i="14"/>
  <c r="A180" i="14"/>
  <c r="B180" i="14"/>
  <c r="C180" i="14"/>
  <c r="D180" i="14"/>
  <c r="E180" i="14"/>
  <c r="F180" i="14"/>
  <c r="G180" i="14"/>
  <c r="H180" i="14"/>
  <c r="J180" i="14"/>
  <c r="K180" i="14"/>
  <c r="A181" i="14"/>
  <c r="B181" i="14"/>
  <c r="C181" i="14"/>
  <c r="D181" i="14"/>
  <c r="E181" i="14"/>
  <c r="F181" i="14"/>
  <c r="G181" i="14"/>
  <c r="H181" i="14"/>
  <c r="J181" i="14"/>
  <c r="K181" i="14"/>
  <c r="A182" i="14"/>
  <c r="B182" i="14"/>
  <c r="C182" i="14"/>
  <c r="D182" i="14"/>
  <c r="E182" i="14"/>
  <c r="F182" i="14"/>
  <c r="G182" i="14"/>
  <c r="H182" i="14"/>
  <c r="J182" i="14"/>
  <c r="K182" i="14"/>
  <c r="A183" i="14"/>
  <c r="B183" i="14"/>
  <c r="C183" i="14"/>
  <c r="D183" i="14"/>
  <c r="E183" i="14"/>
  <c r="F183" i="14"/>
  <c r="G183" i="14"/>
  <c r="H183" i="14"/>
  <c r="J183" i="14"/>
  <c r="K183" i="14"/>
  <c r="A184" i="14"/>
  <c r="B184" i="14"/>
  <c r="C184" i="14"/>
  <c r="D184" i="14"/>
  <c r="E184" i="14"/>
  <c r="F184" i="14"/>
  <c r="G184" i="14"/>
  <c r="H184" i="14"/>
  <c r="J184" i="14"/>
  <c r="K184" i="14"/>
  <c r="A185" i="14"/>
  <c r="B185" i="14"/>
  <c r="C185" i="14"/>
  <c r="D185" i="14"/>
  <c r="E185" i="14"/>
  <c r="F185" i="14"/>
  <c r="G185" i="14"/>
  <c r="H185" i="14"/>
  <c r="J185" i="14"/>
  <c r="K185" i="14"/>
  <c r="A186" i="14"/>
  <c r="B186" i="14"/>
  <c r="C186" i="14"/>
  <c r="D186" i="14"/>
  <c r="E186" i="14"/>
  <c r="F186" i="14"/>
  <c r="G186" i="14"/>
  <c r="H186" i="14"/>
  <c r="J186" i="14"/>
  <c r="K186" i="14"/>
  <c r="A187" i="14"/>
  <c r="B187" i="14"/>
  <c r="C187" i="14"/>
  <c r="D187" i="14"/>
  <c r="E187" i="14"/>
  <c r="F187" i="14"/>
  <c r="G187" i="14"/>
  <c r="H187" i="14"/>
  <c r="J187" i="14"/>
  <c r="K187" i="14"/>
  <c r="A188" i="14"/>
  <c r="B188" i="14"/>
  <c r="C188" i="14"/>
  <c r="D188" i="14"/>
  <c r="E188" i="14"/>
  <c r="F188" i="14"/>
  <c r="G188" i="14"/>
  <c r="H188" i="14"/>
  <c r="J188" i="14"/>
  <c r="K188" i="14"/>
  <c r="A189" i="14"/>
  <c r="B189" i="14"/>
  <c r="C189" i="14"/>
  <c r="D189" i="14"/>
  <c r="E189" i="14"/>
  <c r="F189" i="14"/>
  <c r="G189" i="14"/>
  <c r="H189" i="14"/>
  <c r="J189" i="14"/>
  <c r="K189" i="14"/>
  <c r="A190" i="14"/>
  <c r="B190" i="14"/>
  <c r="C190" i="14"/>
  <c r="D190" i="14"/>
  <c r="E190" i="14"/>
  <c r="F190" i="14"/>
  <c r="G190" i="14"/>
  <c r="H190" i="14"/>
  <c r="J190" i="14"/>
  <c r="K190" i="14"/>
  <c r="A191" i="14"/>
  <c r="B191" i="14"/>
  <c r="C191" i="14"/>
  <c r="D191" i="14"/>
  <c r="E191" i="14"/>
  <c r="F191" i="14"/>
  <c r="G191" i="14"/>
  <c r="H191" i="14"/>
  <c r="J191" i="14"/>
  <c r="K191" i="14"/>
  <c r="A5" i="14"/>
  <c r="B5" i="14"/>
  <c r="C5" i="14"/>
  <c r="D5" i="14"/>
  <c r="E5" i="14"/>
  <c r="F5" i="14"/>
  <c r="J5" i="14"/>
  <c r="K5" i="14"/>
  <c r="A6" i="14"/>
  <c r="B6" i="14"/>
  <c r="C6" i="14"/>
  <c r="D6" i="14"/>
  <c r="E6" i="14"/>
  <c r="F6" i="14"/>
  <c r="J6" i="14"/>
  <c r="K6" i="14"/>
  <c r="A7" i="14"/>
  <c r="B7" i="14"/>
  <c r="C7" i="14"/>
  <c r="D7" i="14"/>
  <c r="E7" i="14"/>
  <c r="F7" i="14"/>
  <c r="J7" i="14"/>
  <c r="K7" i="14"/>
  <c r="A8" i="14"/>
  <c r="B8" i="14"/>
  <c r="C8" i="14"/>
  <c r="D8" i="14"/>
  <c r="E8" i="14"/>
  <c r="F8" i="14"/>
  <c r="J8" i="14"/>
  <c r="K8" i="14"/>
  <c r="A9" i="14"/>
  <c r="B9" i="14"/>
  <c r="C9" i="14"/>
  <c r="D9" i="14"/>
  <c r="E9" i="14"/>
  <c r="F9" i="14"/>
  <c r="J9" i="14"/>
  <c r="K9" i="14"/>
  <c r="A10" i="14"/>
  <c r="B10" i="14"/>
  <c r="C10" i="14"/>
  <c r="D10" i="14"/>
  <c r="E10" i="14"/>
  <c r="F10" i="14"/>
  <c r="J10" i="14"/>
  <c r="K10" i="14"/>
  <c r="A11" i="14"/>
  <c r="B11" i="14"/>
  <c r="C11" i="14"/>
  <c r="D11" i="14"/>
  <c r="E11" i="14"/>
  <c r="F11" i="14"/>
  <c r="J11" i="14"/>
  <c r="K11" i="14"/>
  <c r="A12" i="14"/>
  <c r="B12" i="14"/>
  <c r="C12" i="14"/>
  <c r="D12" i="14"/>
  <c r="E12" i="14"/>
  <c r="F12" i="14"/>
  <c r="J12" i="14"/>
  <c r="K12" i="14"/>
  <c r="A13" i="14"/>
  <c r="B13" i="14"/>
  <c r="C13" i="14"/>
  <c r="D13" i="14"/>
  <c r="E13" i="14"/>
  <c r="F13" i="14"/>
  <c r="J13" i="14"/>
  <c r="K13" i="14"/>
  <c r="A14" i="14"/>
  <c r="B14" i="14"/>
  <c r="C14" i="14"/>
  <c r="D14" i="14"/>
  <c r="E14" i="14"/>
  <c r="F14" i="14"/>
  <c r="J14" i="14"/>
  <c r="K14" i="14"/>
  <c r="A15" i="14"/>
  <c r="B15" i="14"/>
  <c r="C15" i="14"/>
  <c r="D15" i="14"/>
  <c r="E15" i="14"/>
  <c r="F15" i="14"/>
  <c r="J15" i="14"/>
  <c r="K15" i="14"/>
  <c r="A16" i="14"/>
  <c r="B16" i="14"/>
  <c r="C16" i="14"/>
  <c r="D16" i="14"/>
  <c r="E16" i="14"/>
  <c r="F16" i="14"/>
  <c r="J16" i="14"/>
  <c r="K16" i="14"/>
  <c r="A17" i="14"/>
  <c r="B17" i="14"/>
  <c r="C17" i="14"/>
  <c r="D17" i="14"/>
  <c r="E17" i="14"/>
  <c r="F17" i="14"/>
  <c r="J17" i="14"/>
  <c r="K17" i="14"/>
  <c r="A18" i="14"/>
  <c r="B18" i="14"/>
  <c r="C18" i="14"/>
  <c r="D18" i="14"/>
  <c r="E18" i="14"/>
  <c r="F18" i="14"/>
  <c r="J18" i="14"/>
  <c r="K18" i="14"/>
  <c r="A19" i="14"/>
  <c r="B19" i="14"/>
  <c r="C19" i="14"/>
  <c r="D19" i="14"/>
  <c r="E19" i="14"/>
  <c r="F19" i="14"/>
  <c r="J19" i="14"/>
  <c r="K19" i="14"/>
  <c r="A20" i="14"/>
  <c r="B20" i="14"/>
  <c r="C20" i="14"/>
  <c r="D20" i="14"/>
  <c r="E20" i="14"/>
  <c r="F20" i="14"/>
  <c r="J20" i="14"/>
  <c r="K20" i="14"/>
  <c r="A21" i="14"/>
  <c r="B21" i="14"/>
  <c r="C21" i="14"/>
  <c r="D21" i="14"/>
  <c r="E21" i="14"/>
  <c r="F21" i="14"/>
  <c r="J21" i="14"/>
  <c r="K21" i="14"/>
  <c r="A22" i="14"/>
  <c r="B22" i="14"/>
  <c r="C22" i="14"/>
  <c r="D22" i="14"/>
  <c r="E22" i="14"/>
  <c r="F22" i="14"/>
  <c r="J22" i="14"/>
  <c r="K22" i="14"/>
  <c r="A23" i="14"/>
  <c r="B23" i="14"/>
  <c r="C23" i="14"/>
  <c r="D23" i="14"/>
  <c r="E23" i="14"/>
  <c r="F23" i="14"/>
  <c r="J23" i="14"/>
  <c r="K23" i="14"/>
  <c r="A24" i="14"/>
  <c r="B24" i="14"/>
  <c r="C24" i="14"/>
  <c r="D24" i="14"/>
  <c r="E24" i="14"/>
  <c r="F24" i="14"/>
  <c r="J24" i="14"/>
  <c r="K24" i="14"/>
  <c r="A25" i="14"/>
  <c r="B25" i="14"/>
  <c r="C25" i="14"/>
  <c r="D25" i="14"/>
  <c r="E25" i="14"/>
  <c r="F25" i="14"/>
  <c r="J25" i="14"/>
  <c r="K25" i="14"/>
  <c r="A26" i="14"/>
  <c r="B26" i="14"/>
  <c r="C26" i="14"/>
  <c r="D26" i="14"/>
  <c r="E26" i="14"/>
  <c r="F26" i="14"/>
  <c r="J26" i="14"/>
  <c r="K26" i="14"/>
  <c r="A27" i="14"/>
  <c r="B27" i="14"/>
  <c r="C27" i="14"/>
  <c r="D27" i="14"/>
  <c r="E27" i="14"/>
  <c r="F27" i="14"/>
  <c r="J27" i="14"/>
  <c r="K27" i="14"/>
  <c r="A28" i="14"/>
  <c r="B28" i="14"/>
  <c r="C28" i="14"/>
  <c r="D28" i="14"/>
  <c r="E28" i="14"/>
  <c r="F28" i="14"/>
  <c r="J28" i="14"/>
  <c r="K28" i="14"/>
  <c r="A29" i="14"/>
  <c r="B29" i="14"/>
  <c r="C29" i="14"/>
  <c r="D29" i="14"/>
  <c r="E29" i="14"/>
  <c r="F29" i="14"/>
  <c r="J29" i="14"/>
  <c r="K29" i="14"/>
  <c r="A30" i="14"/>
  <c r="B30" i="14"/>
  <c r="C30" i="14"/>
  <c r="D30" i="14"/>
  <c r="E30" i="14"/>
  <c r="F30" i="14"/>
  <c r="J30" i="14"/>
  <c r="K30" i="14"/>
  <c r="A31" i="14"/>
  <c r="B31" i="14"/>
  <c r="C31" i="14"/>
  <c r="D31" i="14"/>
  <c r="E31" i="14"/>
  <c r="F31" i="14"/>
  <c r="J31" i="14"/>
  <c r="K31" i="14"/>
  <c r="A32" i="14"/>
  <c r="B32" i="14"/>
  <c r="C32" i="14"/>
  <c r="D32" i="14"/>
  <c r="E32" i="14"/>
  <c r="F32" i="14"/>
  <c r="J32" i="14"/>
  <c r="K32" i="14"/>
  <c r="A33" i="14"/>
  <c r="B33" i="14"/>
  <c r="C33" i="14"/>
  <c r="D33" i="14"/>
  <c r="E33" i="14"/>
  <c r="F33" i="14"/>
  <c r="J33" i="14"/>
  <c r="K33" i="14"/>
  <c r="A34" i="14"/>
  <c r="B34" i="14"/>
  <c r="C34" i="14"/>
  <c r="D34" i="14"/>
  <c r="E34" i="14"/>
  <c r="F34" i="14"/>
  <c r="J34" i="14"/>
  <c r="K34" i="14"/>
  <c r="A35" i="14"/>
  <c r="B35" i="14"/>
  <c r="C35" i="14"/>
  <c r="D35" i="14"/>
  <c r="E35" i="14"/>
  <c r="F35" i="14"/>
  <c r="J35" i="14"/>
  <c r="K35" i="14"/>
  <c r="A36" i="14"/>
  <c r="B36" i="14"/>
  <c r="C36" i="14"/>
  <c r="D36" i="14"/>
  <c r="E36" i="14"/>
  <c r="F36" i="14"/>
  <c r="J36" i="14"/>
  <c r="K36" i="14"/>
  <c r="A37" i="14"/>
  <c r="B37" i="14"/>
  <c r="C37" i="14"/>
  <c r="D37" i="14"/>
  <c r="E37" i="14"/>
  <c r="F37" i="14"/>
  <c r="J37" i="14"/>
  <c r="K37" i="14"/>
  <c r="A38" i="14"/>
  <c r="B38" i="14"/>
  <c r="C38" i="14"/>
  <c r="D38" i="14"/>
  <c r="E38" i="14"/>
  <c r="F38" i="14"/>
  <c r="J38" i="14"/>
  <c r="K38" i="14"/>
  <c r="A39" i="14"/>
  <c r="B39" i="14"/>
  <c r="C39" i="14"/>
  <c r="D39" i="14"/>
  <c r="E39" i="14"/>
  <c r="F39" i="14"/>
  <c r="J39" i="14"/>
  <c r="K39" i="14"/>
  <c r="A40" i="14"/>
  <c r="B40" i="14"/>
  <c r="C40" i="14"/>
  <c r="D40" i="14"/>
  <c r="E40" i="14"/>
  <c r="F40" i="14"/>
  <c r="J40" i="14"/>
  <c r="K40" i="14"/>
  <c r="A41" i="14"/>
  <c r="B41" i="14"/>
  <c r="C41" i="14"/>
  <c r="D41" i="14"/>
  <c r="E41" i="14"/>
  <c r="F41" i="14"/>
  <c r="J41" i="14"/>
  <c r="K41" i="14"/>
  <c r="A42" i="14"/>
  <c r="B42" i="14"/>
  <c r="C42" i="14"/>
  <c r="D42" i="14"/>
  <c r="E42" i="14"/>
  <c r="F42" i="14"/>
  <c r="J42" i="14"/>
  <c r="K42" i="14"/>
  <c r="A43" i="14"/>
  <c r="B43" i="14"/>
  <c r="C43" i="14"/>
  <c r="D43" i="14"/>
  <c r="E43" i="14"/>
  <c r="F43" i="14"/>
  <c r="J43" i="14"/>
  <c r="K43" i="14"/>
  <c r="A44" i="14"/>
  <c r="B44" i="14"/>
  <c r="C44" i="14"/>
  <c r="D44" i="14"/>
  <c r="E44" i="14"/>
  <c r="F44" i="14"/>
  <c r="J44" i="14"/>
  <c r="K44" i="14"/>
  <c r="A45" i="14"/>
  <c r="B45" i="14"/>
  <c r="C45" i="14"/>
  <c r="D45" i="14"/>
  <c r="E45" i="14"/>
  <c r="F45" i="14"/>
  <c r="J45" i="14"/>
  <c r="K45" i="14"/>
  <c r="A46" i="14"/>
  <c r="B46" i="14"/>
  <c r="C46" i="14"/>
  <c r="D46" i="14"/>
  <c r="E46" i="14"/>
  <c r="F46" i="14"/>
  <c r="J46" i="14"/>
  <c r="K46" i="14"/>
  <c r="A47" i="14"/>
  <c r="B47" i="14"/>
  <c r="C47" i="14"/>
  <c r="D47" i="14"/>
  <c r="E47" i="14"/>
  <c r="F47" i="14"/>
  <c r="J47" i="14"/>
  <c r="K47" i="14"/>
  <c r="A48" i="14"/>
  <c r="B48" i="14"/>
  <c r="C48" i="14"/>
  <c r="D48" i="14"/>
  <c r="E48" i="14"/>
  <c r="F48" i="14"/>
  <c r="J48" i="14"/>
  <c r="K48" i="14"/>
  <c r="A49" i="14"/>
  <c r="B49" i="14"/>
  <c r="C49" i="14"/>
  <c r="D49" i="14"/>
  <c r="E49" i="14"/>
  <c r="F49" i="14"/>
  <c r="G49" i="14"/>
  <c r="H49" i="14"/>
  <c r="J49" i="14"/>
  <c r="K49" i="14"/>
  <c r="A50" i="14"/>
  <c r="B50" i="14"/>
  <c r="C50" i="14"/>
  <c r="D50" i="14"/>
  <c r="E50" i="14"/>
  <c r="F50" i="14"/>
  <c r="G50" i="14"/>
  <c r="H50" i="14"/>
  <c r="J50" i="14"/>
  <c r="K50" i="14"/>
  <c r="A51" i="14"/>
  <c r="B51" i="14"/>
  <c r="C51" i="14"/>
  <c r="D51" i="14"/>
  <c r="E51" i="14"/>
  <c r="F51" i="14"/>
  <c r="G51" i="14"/>
  <c r="H51" i="14"/>
  <c r="J51" i="14"/>
  <c r="K51" i="14"/>
  <c r="A52" i="14"/>
  <c r="B52" i="14"/>
  <c r="C52" i="14"/>
  <c r="D52" i="14"/>
  <c r="E52" i="14"/>
  <c r="F52" i="14"/>
  <c r="G52" i="14"/>
  <c r="H52" i="14"/>
  <c r="J52" i="14"/>
  <c r="K52" i="14"/>
  <c r="A53" i="14"/>
  <c r="B53" i="14"/>
  <c r="C53" i="14"/>
  <c r="D53" i="14"/>
  <c r="E53" i="14"/>
  <c r="F53" i="14"/>
  <c r="G53" i="14"/>
  <c r="H53" i="14"/>
  <c r="J53" i="14"/>
  <c r="K53" i="14"/>
  <c r="A54" i="14"/>
  <c r="B54" i="14"/>
  <c r="C54" i="14"/>
  <c r="D54" i="14"/>
  <c r="E54" i="14"/>
  <c r="F54" i="14"/>
  <c r="G54" i="14"/>
  <c r="H54" i="14"/>
  <c r="J54" i="14"/>
  <c r="K54" i="14"/>
  <c r="A55" i="14"/>
  <c r="B55" i="14"/>
  <c r="C55" i="14"/>
  <c r="D55" i="14"/>
  <c r="E55" i="14"/>
  <c r="F55" i="14"/>
  <c r="G55" i="14"/>
  <c r="H55" i="14"/>
  <c r="J55" i="14"/>
  <c r="K55" i="14"/>
  <c r="A56" i="14"/>
  <c r="B56" i="14"/>
  <c r="C56" i="14"/>
  <c r="D56" i="14"/>
  <c r="E56" i="14"/>
  <c r="F56" i="14"/>
  <c r="G56" i="14"/>
  <c r="H56" i="14"/>
  <c r="J56" i="14"/>
  <c r="K56" i="14"/>
  <c r="A57" i="14"/>
  <c r="B57" i="14"/>
  <c r="C57" i="14"/>
  <c r="D57" i="14"/>
  <c r="E57" i="14"/>
  <c r="F57" i="14"/>
  <c r="G57" i="14"/>
  <c r="H57" i="14"/>
  <c r="J57" i="14"/>
  <c r="K57" i="14"/>
  <c r="A58" i="14"/>
  <c r="B58" i="14"/>
  <c r="C58" i="14"/>
  <c r="D58" i="14"/>
  <c r="E58" i="14"/>
  <c r="F58" i="14"/>
  <c r="G58" i="14"/>
  <c r="H58" i="14"/>
  <c r="J58" i="14"/>
  <c r="K58" i="14"/>
  <c r="A59" i="14"/>
  <c r="B59" i="14"/>
  <c r="C59" i="14"/>
  <c r="D59" i="14"/>
  <c r="E59" i="14"/>
  <c r="F59" i="14"/>
  <c r="G59" i="14"/>
  <c r="H59" i="14"/>
  <c r="J59" i="14"/>
  <c r="K59" i="14"/>
  <c r="A60" i="14"/>
  <c r="B60" i="14"/>
  <c r="C60" i="14"/>
  <c r="D60" i="14"/>
  <c r="E60" i="14"/>
  <c r="F60" i="14"/>
  <c r="G60" i="14"/>
  <c r="H60" i="14"/>
  <c r="J60" i="14"/>
  <c r="K60" i="14"/>
  <c r="A61" i="14"/>
  <c r="B61" i="14"/>
  <c r="C61" i="14"/>
  <c r="D61" i="14"/>
  <c r="E61" i="14"/>
  <c r="F61" i="14"/>
  <c r="G61" i="14"/>
  <c r="H61" i="14"/>
  <c r="J61" i="14"/>
  <c r="K61" i="14"/>
  <c r="A62" i="14"/>
  <c r="B62" i="14"/>
  <c r="C62" i="14"/>
  <c r="D62" i="14"/>
  <c r="E62" i="14"/>
  <c r="F62" i="14"/>
  <c r="G62" i="14"/>
  <c r="H62" i="14"/>
  <c r="J62" i="14"/>
  <c r="K62" i="14"/>
  <c r="A63" i="14"/>
  <c r="B63" i="14"/>
  <c r="C63" i="14"/>
  <c r="D63" i="14"/>
  <c r="E63" i="14"/>
  <c r="F63" i="14"/>
  <c r="G63" i="14"/>
  <c r="H63" i="14"/>
  <c r="J63" i="14"/>
  <c r="K63" i="14"/>
  <c r="A64" i="14"/>
  <c r="B64" i="14"/>
  <c r="C64" i="14"/>
  <c r="D64" i="14"/>
  <c r="E64" i="14"/>
  <c r="F64" i="14"/>
  <c r="G64" i="14"/>
  <c r="H64" i="14"/>
  <c r="J64" i="14"/>
  <c r="K64" i="14"/>
  <c r="A65" i="14"/>
  <c r="B65" i="14"/>
  <c r="C65" i="14"/>
  <c r="D65" i="14"/>
  <c r="E65" i="14"/>
  <c r="F65" i="14"/>
  <c r="G65" i="14"/>
  <c r="H65" i="14"/>
  <c r="J65" i="14"/>
  <c r="K65" i="14"/>
  <c r="A66" i="14"/>
  <c r="B66" i="14"/>
  <c r="C66" i="14"/>
  <c r="D66" i="14"/>
  <c r="E66" i="14"/>
  <c r="F66" i="14"/>
  <c r="G66" i="14"/>
  <c r="H66" i="14"/>
  <c r="J66" i="14"/>
  <c r="K66" i="14"/>
  <c r="A67" i="14"/>
  <c r="B67" i="14"/>
  <c r="C67" i="14"/>
  <c r="D67" i="14"/>
  <c r="E67" i="14"/>
  <c r="F67" i="14"/>
  <c r="G67" i="14"/>
  <c r="H67" i="14"/>
  <c r="J67" i="14"/>
  <c r="K67" i="14"/>
  <c r="A68" i="14"/>
  <c r="B68" i="14"/>
  <c r="C68" i="14"/>
  <c r="D68" i="14"/>
  <c r="E68" i="14"/>
  <c r="F68" i="14"/>
  <c r="G68" i="14"/>
  <c r="H68" i="14"/>
  <c r="J68" i="14"/>
  <c r="K68" i="14"/>
  <c r="A69" i="14"/>
  <c r="B69" i="14"/>
  <c r="C69" i="14"/>
  <c r="D69" i="14"/>
  <c r="E69" i="14"/>
  <c r="F69" i="14"/>
  <c r="G69" i="14"/>
  <c r="H69" i="14"/>
  <c r="J69" i="14"/>
  <c r="K69" i="14"/>
  <c r="A70" i="14"/>
  <c r="B70" i="14"/>
  <c r="C70" i="14"/>
  <c r="D70" i="14"/>
  <c r="E70" i="14"/>
  <c r="F70" i="14"/>
  <c r="G70" i="14"/>
  <c r="H70" i="14"/>
  <c r="J70" i="14"/>
  <c r="K70" i="14"/>
  <c r="A71" i="14"/>
  <c r="B71" i="14"/>
  <c r="C71" i="14"/>
  <c r="D71" i="14"/>
  <c r="E71" i="14"/>
  <c r="F71" i="14"/>
  <c r="G71" i="14"/>
  <c r="H71" i="14"/>
  <c r="J71" i="14"/>
  <c r="K71" i="14"/>
  <c r="A72" i="14"/>
  <c r="B72" i="14"/>
  <c r="C72" i="14"/>
  <c r="D72" i="14"/>
  <c r="E72" i="14"/>
  <c r="F72" i="14"/>
  <c r="G72" i="14"/>
  <c r="H72" i="14"/>
  <c r="J72" i="14"/>
  <c r="K72" i="14"/>
  <c r="A73" i="14"/>
  <c r="B73" i="14"/>
  <c r="C73" i="14"/>
  <c r="D73" i="14"/>
  <c r="E73" i="14"/>
  <c r="F73" i="14"/>
  <c r="G73" i="14"/>
  <c r="H73" i="14"/>
  <c r="J73" i="14"/>
  <c r="K73" i="14"/>
  <c r="A74" i="14"/>
  <c r="B74" i="14"/>
  <c r="C74" i="14"/>
  <c r="D74" i="14"/>
  <c r="E74" i="14"/>
  <c r="F74" i="14"/>
  <c r="G74" i="14"/>
  <c r="H74" i="14"/>
  <c r="J74" i="14"/>
  <c r="K74" i="14"/>
  <c r="A75" i="14"/>
  <c r="B75" i="14"/>
  <c r="C75" i="14"/>
  <c r="D75" i="14"/>
  <c r="E75" i="14"/>
  <c r="F75" i="14"/>
  <c r="G75" i="14"/>
  <c r="H75" i="14"/>
  <c r="J75" i="14"/>
  <c r="K75" i="14"/>
  <c r="A76" i="14"/>
  <c r="B76" i="14"/>
  <c r="C76" i="14"/>
  <c r="D76" i="14"/>
  <c r="E76" i="14"/>
  <c r="F76" i="14"/>
  <c r="G76" i="14"/>
  <c r="H76" i="14"/>
  <c r="J76" i="14"/>
  <c r="K76" i="14"/>
  <c r="A77" i="14"/>
  <c r="B77" i="14"/>
  <c r="C77" i="14"/>
  <c r="D77" i="14"/>
  <c r="E77" i="14"/>
  <c r="F77" i="14"/>
  <c r="G77" i="14"/>
  <c r="H77" i="14"/>
  <c r="J77" i="14"/>
  <c r="K77" i="14"/>
  <c r="A78" i="14"/>
  <c r="B78" i="14"/>
  <c r="C78" i="14"/>
  <c r="D78" i="14"/>
  <c r="E78" i="14"/>
  <c r="F78" i="14"/>
  <c r="G78" i="14"/>
  <c r="H78" i="14"/>
  <c r="J78" i="14"/>
  <c r="K78" i="14"/>
  <c r="A79" i="14"/>
  <c r="B79" i="14"/>
  <c r="C79" i="14"/>
  <c r="D79" i="14"/>
  <c r="E79" i="14"/>
  <c r="F79" i="14"/>
  <c r="G79" i="14"/>
  <c r="H79" i="14"/>
  <c r="J79" i="14"/>
  <c r="K79" i="14"/>
  <c r="A80" i="14"/>
  <c r="B80" i="14"/>
  <c r="C80" i="14"/>
  <c r="D80" i="14"/>
  <c r="E80" i="14"/>
  <c r="F80" i="14"/>
  <c r="G80" i="14"/>
  <c r="H80" i="14"/>
  <c r="J80" i="14"/>
  <c r="K80" i="14"/>
  <c r="A81" i="14"/>
  <c r="B81" i="14"/>
  <c r="C81" i="14"/>
  <c r="D81" i="14"/>
  <c r="E81" i="14"/>
  <c r="F81" i="14"/>
  <c r="G81" i="14"/>
  <c r="H81" i="14"/>
  <c r="J81" i="14"/>
  <c r="K81" i="14"/>
  <c r="A82" i="14"/>
  <c r="B82" i="14"/>
  <c r="C82" i="14"/>
  <c r="D82" i="14"/>
  <c r="E82" i="14"/>
  <c r="F82" i="14"/>
  <c r="G82" i="14"/>
  <c r="H82" i="14"/>
  <c r="J82" i="14"/>
  <c r="K82" i="14"/>
  <c r="A83" i="14"/>
  <c r="B83" i="14"/>
  <c r="C83" i="14"/>
  <c r="D83" i="14"/>
  <c r="E83" i="14"/>
  <c r="F83" i="14"/>
  <c r="G83" i="14"/>
  <c r="H83" i="14"/>
  <c r="J83" i="14"/>
  <c r="K83" i="14"/>
  <c r="A84" i="14"/>
  <c r="B84" i="14"/>
  <c r="C84" i="14"/>
  <c r="D84" i="14"/>
  <c r="E84" i="14"/>
  <c r="F84" i="14"/>
  <c r="G84" i="14"/>
  <c r="H84" i="14"/>
  <c r="J84" i="14"/>
  <c r="K84" i="14"/>
  <c r="A85" i="14"/>
  <c r="B85" i="14"/>
  <c r="C85" i="14"/>
  <c r="D85" i="14"/>
  <c r="E85" i="14"/>
  <c r="F85" i="14"/>
  <c r="G85" i="14"/>
  <c r="H85" i="14"/>
  <c r="J85" i="14"/>
  <c r="K85" i="14"/>
  <c r="A86" i="14"/>
  <c r="B86" i="14"/>
  <c r="C86" i="14"/>
  <c r="D86" i="14"/>
  <c r="E86" i="14"/>
  <c r="F86" i="14"/>
  <c r="G86" i="14"/>
  <c r="H86" i="14"/>
  <c r="J86" i="14"/>
  <c r="K86" i="14"/>
  <c r="A87" i="14"/>
  <c r="B87" i="14"/>
  <c r="C87" i="14"/>
  <c r="D87" i="14"/>
  <c r="E87" i="14"/>
  <c r="F87" i="14"/>
  <c r="G87" i="14"/>
  <c r="H87" i="14"/>
  <c r="J87" i="14"/>
  <c r="K87" i="14"/>
  <c r="A88" i="14"/>
  <c r="B88" i="14"/>
  <c r="C88" i="14"/>
  <c r="D88" i="14"/>
  <c r="E88" i="14"/>
  <c r="F88" i="14"/>
  <c r="G88" i="14"/>
  <c r="H88" i="14"/>
  <c r="J88" i="14"/>
  <c r="K88" i="14"/>
  <c r="A89" i="14"/>
  <c r="B89" i="14"/>
  <c r="C89" i="14"/>
  <c r="D89" i="14"/>
  <c r="E89" i="14"/>
  <c r="F89" i="14"/>
  <c r="G89" i="14"/>
  <c r="H89" i="14"/>
  <c r="J89" i="14"/>
  <c r="K89" i="14"/>
  <c r="A90" i="14"/>
  <c r="B90" i="14"/>
  <c r="C90" i="14"/>
  <c r="D90" i="14"/>
  <c r="E90" i="14"/>
  <c r="F90" i="14"/>
  <c r="G90" i="14"/>
  <c r="H90" i="14"/>
  <c r="J90" i="14"/>
  <c r="K90" i="14"/>
  <c r="A91" i="14"/>
  <c r="B91" i="14"/>
  <c r="C91" i="14"/>
  <c r="D91" i="14"/>
  <c r="E91" i="14"/>
  <c r="F91" i="14"/>
  <c r="G91" i="14"/>
  <c r="H91" i="14"/>
  <c r="J91" i="14"/>
  <c r="K91" i="14"/>
  <c r="A92" i="14"/>
  <c r="B92" i="14"/>
  <c r="C92" i="14"/>
  <c r="D92" i="14"/>
  <c r="E92" i="14"/>
  <c r="F92" i="14"/>
  <c r="G92" i="14"/>
  <c r="H92" i="14"/>
  <c r="J92" i="14"/>
  <c r="K92" i="14"/>
  <c r="A93" i="14"/>
  <c r="B93" i="14"/>
  <c r="C93" i="14"/>
  <c r="D93" i="14"/>
  <c r="E93" i="14"/>
  <c r="F93" i="14"/>
  <c r="G93" i="14"/>
  <c r="H93" i="14"/>
  <c r="J93" i="14"/>
  <c r="K93" i="14"/>
  <c r="A94" i="14"/>
  <c r="B94" i="14"/>
  <c r="C94" i="14"/>
  <c r="D94" i="14"/>
  <c r="E94" i="14"/>
  <c r="F94" i="14"/>
  <c r="G94" i="14"/>
  <c r="H94" i="14"/>
  <c r="J94" i="14"/>
  <c r="K94" i="14"/>
  <c r="A95" i="14"/>
  <c r="B95" i="14"/>
  <c r="C95" i="14"/>
  <c r="D95" i="14"/>
  <c r="E95" i="14"/>
  <c r="F95" i="14"/>
  <c r="G95" i="14"/>
  <c r="H95" i="14"/>
  <c r="J95" i="14"/>
  <c r="K95" i="14"/>
  <c r="A96" i="14"/>
  <c r="B96" i="14"/>
  <c r="C96" i="14"/>
  <c r="D96" i="14"/>
  <c r="E96" i="14"/>
  <c r="F96" i="14"/>
  <c r="G96" i="14"/>
  <c r="H96" i="14"/>
  <c r="J96" i="14"/>
  <c r="K96" i="14"/>
  <c r="A97" i="14"/>
  <c r="B97" i="14"/>
  <c r="C97" i="14"/>
  <c r="D97" i="14"/>
  <c r="E97" i="14"/>
  <c r="F97" i="14"/>
  <c r="G97" i="14"/>
  <c r="H97" i="14"/>
  <c r="J97" i="14"/>
  <c r="K97" i="14"/>
  <c r="A98" i="14"/>
  <c r="B98" i="14"/>
  <c r="C98" i="14"/>
  <c r="D98" i="14"/>
  <c r="E98" i="14"/>
  <c r="F98" i="14"/>
  <c r="G98" i="14"/>
  <c r="H98" i="14"/>
  <c r="J98" i="14"/>
  <c r="K98" i="14"/>
  <c r="A99" i="14"/>
  <c r="B99" i="14"/>
  <c r="C99" i="14"/>
  <c r="D99" i="14"/>
  <c r="E99" i="14"/>
  <c r="F99" i="14"/>
  <c r="G99" i="14"/>
  <c r="H99" i="14"/>
  <c r="J99" i="14"/>
  <c r="K99" i="14"/>
  <c r="A100" i="14"/>
  <c r="B100" i="14"/>
  <c r="C100" i="14"/>
  <c r="D100" i="14"/>
  <c r="E100" i="14"/>
  <c r="F100" i="14"/>
  <c r="G100" i="14"/>
  <c r="H100" i="14"/>
  <c r="J100" i="14"/>
  <c r="K100" i="14"/>
  <c r="A101" i="14"/>
  <c r="B101" i="14"/>
  <c r="C101" i="14"/>
  <c r="D101" i="14"/>
  <c r="E101" i="14"/>
  <c r="F101" i="14"/>
  <c r="G101" i="14"/>
  <c r="H101" i="14"/>
  <c r="J101" i="14"/>
  <c r="K101" i="14"/>
  <c r="A102" i="14"/>
  <c r="B102" i="14"/>
  <c r="C102" i="14"/>
  <c r="D102" i="14"/>
  <c r="E102" i="14"/>
  <c r="F102" i="14"/>
  <c r="G102" i="14"/>
  <c r="H102" i="14"/>
  <c r="J102" i="14"/>
  <c r="K102" i="14"/>
  <c r="A103" i="14"/>
  <c r="B103" i="14"/>
  <c r="C103" i="14"/>
  <c r="D103" i="14"/>
  <c r="E103" i="14"/>
  <c r="F103" i="14"/>
  <c r="G103" i="14"/>
  <c r="H103" i="14"/>
  <c r="J103" i="14"/>
  <c r="K103" i="14"/>
  <c r="A104" i="14"/>
  <c r="B104" i="14"/>
  <c r="C104" i="14"/>
  <c r="D104" i="14"/>
  <c r="E104" i="14"/>
  <c r="F104" i="14"/>
  <c r="G104" i="14"/>
  <c r="H104" i="14"/>
  <c r="J104" i="14"/>
  <c r="K104" i="14"/>
  <c r="A105" i="14"/>
  <c r="B105" i="14"/>
  <c r="C105" i="14"/>
  <c r="D105" i="14"/>
  <c r="E105" i="14"/>
  <c r="F105" i="14"/>
  <c r="G105" i="14"/>
  <c r="H105" i="14"/>
  <c r="J105" i="14"/>
  <c r="K105" i="14"/>
  <c r="A106" i="14"/>
  <c r="B106" i="14"/>
  <c r="C106" i="14"/>
  <c r="D106" i="14"/>
  <c r="E106" i="14"/>
  <c r="F106" i="14"/>
  <c r="G106" i="14"/>
  <c r="H106" i="14"/>
  <c r="J106" i="14"/>
  <c r="K106" i="14"/>
  <c r="A107" i="14"/>
  <c r="B107" i="14"/>
  <c r="C107" i="14"/>
  <c r="D107" i="14"/>
  <c r="E107" i="14"/>
  <c r="F107" i="14"/>
  <c r="G107" i="14"/>
  <c r="H107" i="14"/>
  <c r="J107" i="14"/>
  <c r="K107" i="14"/>
  <c r="A108" i="14"/>
  <c r="B108" i="14"/>
  <c r="C108" i="14"/>
  <c r="D108" i="14"/>
  <c r="E108" i="14"/>
  <c r="F108" i="14"/>
  <c r="G108" i="14"/>
  <c r="H108" i="14"/>
  <c r="J108" i="14"/>
  <c r="K108" i="14"/>
  <c r="A109" i="14"/>
  <c r="B109" i="14"/>
  <c r="C109" i="14"/>
  <c r="D109" i="14"/>
  <c r="E109" i="14"/>
  <c r="F109" i="14"/>
  <c r="G109" i="14"/>
  <c r="H109" i="14"/>
  <c r="J109" i="14"/>
  <c r="K109" i="14"/>
  <c r="A110" i="14"/>
  <c r="B110" i="14"/>
  <c r="C110" i="14"/>
  <c r="D110" i="14"/>
  <c r="E110" i="14"/>
  <c r="F110" i="14"/>
  <c r="G110" i="14"/>
  <c r="H110" i="14"/>
  <c r="J110" i="14"/>
  <c r="K110" i="14"/>
  <c r="A111" i="14"/>
  <c r="B111" i="14"/>
  <c r="C111" i="14"/>
  <c r="D111" i="14"/>
  <c r="E111" i="14"/>
  <c r="F111" i="14"/>
  <c r="G111" i="14"/>
  <c r="H111" i="14"/>
  <c r="J111" i="14"/>
  <c r="K111" i="14"/>
  <c r="A112" i="14"/>
  <c r="B112" i="14"/>
  <c r="C112" i="14"/>
  <c r="D112" i="14"/>
  <c r="E112" i="14"/>
  <c r="F112" i="14"/>
  <c r="G112" i="14"/>
  <c r="H112" i="14"/>
  <c r="J112" i="14"/>
  <c r="K112" i="14"/>
  <c r="A113" i="14"/>
  <c r="B113" i="14"/>
  <c r="C113" i="14"/>
  <c r="D113" i="14"/>
  <c r="E113" i="14"/>
  <c r="F113" i="14"/>
  <c r="G113" i="14"/>
  <c r="H113" i="14"/>
  <c r="J113" i="14"/>
  <c r="K113" i="14"/>
  <c r="A114" i="14"/>
  <c r="B114" i="14"/>
  <c r="C114" i="14"/>
  <c r="D114" i="14"/>
  <c r="E114" i="14"/>
  <c r="F114" i="14"/>
  <c r="G114" i="14"/>
  <c r="H114" i="14"/>
  <c r="J114" i="14"/>
  <c r="K114" i="14"/>
  <c r="A115" i="14"/>
  <c r="B115" i="14"/>
  <c r="C115" i="14"/>
  <c r="D115" i="14"/>
  <c r="E115" i="14"/>
  <c r="F115" i="14"/>
  <c r="G115" i="14"/>
  <c r="H115" i="14"/>
  <c r="J115" i="14"/>
  <c r="K115" i="14"/>
  <c r="A116" i="14"/>
  <c r="B116" i="14"/>
  <c r="C116" i="14"/>
  <c r="D116" i="14"/>
  <c r="E116" i="14"/>
  <c r="F116" i="14"/>
  <c r="G116" i="14"/>
  <c r="H116" i="14"/>
  <c r="J116" i="14"/>
  <c r="K116" i="14"/>
  <c r="A117" i="14"/>
  <c r="B117" i="14"/>
  <c r="C117" i="14"/>
  <c r="D117" i="14"/>
  <c r="E117" i="14"/>
  <c r="F117" i="14"/>
  <c r="G117" i="14"/>
  <c r="H117" i="14"/>
  <c r="J117" i="14"/>
  <c r="K117" i="14"/>
  <c r="A118" i="14"/>
  <c r="B118" i="14"/>
  <c r="C118" i="14"/>
  <c r="D118" i="14"/>
  <c r="E118" i="14"/>
  <c r="F118" i="14"/>
  <c r="G118" i="14"/>
  <c r="H118" i="14"/>
  <c r="J118" i="14"/>
  <c r="K118" i="14"/>
  <c r="A119" i="14"/>
  <c r="B119" i="14"/>
  <c r="C119" i="14"/>
  <c r="D119" i="14"/>
  <c r="E119" i="14"/>
  <c r="F119" i="14"/>
  <c r="G119" i="14"/>
  <c r="H119" i="14"/>
  <c r="J119" i="14"/>
  <c r="K119" i="14"/>
  <c r="A120" i="14"/>
  <c r="B120" i="14"/>
  <c r="C120" i="14"/>
  <c r="D120" i="14"/>
  <c r="E120" i="14"/>
  <c r="F120" i="14"/>
  <c r="G120" i="14"/>
  <c r="H120" i="14"/>
  <c r="J120" i="14"/>
  <c r="K120" i="14"/>
  <c r="A121" i="14"/>
  <c r="B121" i="14"/>
  <c r="C121" i="14"/>
  <c r="D121" i="14"/>
  <c r="E121" i="14"/>
  <c r="F121" i="14"/>
  <c r="G121" i="14"/>
  <c r="H121" i="14"/>
  <c r="J121" i="14"/>
  <c r="K121" i="14"/>
  <c r="A122" i="14"/>
  <c r="B122" i="14"/>
  <c r="C122" i="14"/>
  <c r="D122" i="14"/>
  <c r="E122" i="14"/>
  <c r="F122" i="14"/>
  <c r="G122" i="14"/>
  <c r="H122" i="14"/>
  <c r="J122" i="14"/>
  <c r="K122" i="14"/>
  <c r="A123" i="14"/>
  <c r="B123" i="14"/>
  <c r="C123" i="14"/>
  <c r="D123" i="14"/>
  <c r="E123" i="14"/>
  <c r="F123" i="14"/>
  <c r="G123" i="14"/>
  <c r="H123" i="14"/>
  <c r="J123" i="14"/>
  <c r="K123" i="14"/>
  <c r="A124" i="14"/>
  <c r="B124" i="14"/>
  <c r="C124" i="14"/>
  <c r="D124" i="14"/>
  <c r="E124" i="14"/>
  <c r="F124" i="14"/>
  <c r="G124" i="14"/>
  <c r="H124" i="14"/>
  <c r="J124" i="14"/>
  <c r="K124" i="14"/>
  <c r="A125" i="14"/>
  <c r="B125" i="14"/>
  <c r="C125" i="14"/>
  <c r="D125" i="14"/>
  <c r="E125" i="14"/>
  <c r="F125" i="14"/>
  <c r="G125" i="14"/>
  <c r="H125" i="14"/>
  <c r="J125" i="14"/>
  <c r="K125" i="14"/>
  <c r="A126" i="14"/>
  <c r="B126" i="14"/>
  <c r="C126" i="14"/>
  <c r="D126" i="14"/>
  <c r="E126" i="14"/>
  <c r="F126" i="14"/>
  <c r="G126" i="14"/>
  <c r="H126" i="14"/>
  <c r="J126" i="14"/>
  <c r="K126" i="14"/>
  <c r="A127" i="14"/>
  <c r="B127" i="14"/>
  <c r="C127" i="14"/>
  <c r="D127" i="14"/>
  <c r="E127" i="14"/>
  <c r="F127" i="14"/>
  <c r="G127" i="14"/>
  <c r="H127" i="14"/>
  <c r="J127" i="14"/>
  <c r="K127" i="14"/>
  <c r="A128" i="14"/>
  <c r="B128" i="14"/>
  <c r="C128" i="14"/>
  <c r="D128" i="14"/>
  <c r="E128" i="14"/>
  <c r="F128" i="14"/>
  <c r="G128" i="14"/>
  <c r="H128" i="14"/>
  <c r="J128" i="14"/>
  <c r="K128" i="14"/>
  <c r="A129" i="14"/>
  <c r="B129" i="14"/>
  <c r="C129" i="14"/>
  <c r="D129" i="14"/>
  <c r="E129" i="14"/>
  <c r="F129" i="14"/>
  <c r="G129" i="14"/>
  <c r="H129" i="14"/>
  <c r="J129" i="14"/>
  <c r="K129" i="14"/>
  <c r="A130" i="14"/>
  <c r="B130" i="14"/>
  <c r="C130" i="14"/>
  <c r="D130" i="14"/>
  <c r="E130" i="14"/>
  <c r="F130" i="14"/>
  <c r="G130" i="14"/>
  <c r="H130" i="14"/>
  <c r="J130" i="14"/>
  <c r="K130" i="14"/>
  <c r="A131" i="14"/>
  <c r="B131" i="14"/>
  <c r="C131" i="14"/>
  <c r="D131" i="14"/>
  <c r="E131" i="14"/>
  <c r="F131" i="14"/>
  <c r="G131" i="14"/>
  <c r="H131" i="14"/>
  <c r="J131" i="14"/>
  <c r="K131" i="14"/>
  <c r="A132" i="14"/>
  <c r="B132" i="14"/>
  <c r="C132" i="14"/>
  <c r="D132" i="14"/>
  <c r="E132" i="14"/>
  <c r="F132" i="14"/>
  <c r="G132" i="14"/>
  <c r="H132" i="14"/>
  <c r="J132" i="14"/>
  <c r="K132" i="14"/>
  <c r="A133" i="14"/>
  <c r="B133" i="14"/>
  <c r="C133" i="14"/>
  <c r="D133" i="14"/>
  <c r="E133" i="14"/>
  <c r="F133" i="14"/>
  <c r="G133" i="14"/>
  <c r="H133" i="14"/>
  <c r="J133" i="14"/>
  <c r="K133" i="14"/>
  <c r="A134" i="14"/>
  <c r="B134" i="14"/>
  <c r="C134" i="14"/>
  <c r="D134" i="14"/>
  <c r="E134" i="14"/>
  <c r="F134" i="14"/>
  <c r="G134" i="14"/>
  <c r="H134" i="14"/>
  <c r="J134" i="14"/>
  <c r="K134" i="14"/>
  <c r="A135" i="14"/>
  <c r="B135" i="14"/>
  <c r="C135" i="14"/>
  <c r="D135" i="14"/>
  <c r="E135" i="14"/>
  <c r="F135" i="14"/>
  <c r="G135" i="14"/>
  <c r="H135" i="14"/>
  <c r="J135" i="14"/>
  <c r="K135" i="14"/>
  <c r="A136" i="14"/>
  <c r="B136" i="14"/>
  <c r="C136" i="14"/>
  <c r="D136" i="14"/>
  <c r="E136" i="14"/>
  <c r="F136" i="14"/>
  <c r="G136" i="14"/>
  <c r="H136" i="14"/>
  <c r="J136" i="14"/>
  <c r="K136" i="14"/>
  <c r="A137" i="14"/>
  <c r="B137" i="14"/>
  <c r="C137" i="14"/>
  <c r="D137" i="14"/>
  <c r="G137" i="14"/>
  <c r="H137" i="14"/>
  <c r="J137" i="14"/>
  <c r="K137" i="14"/>
  <c r="A138" i="14"/>
  <c r="B138" i="14"/>
  <c r="C138" i="14"/>
  <c r="D138" i="14"/>
  <c r="G138" i="14"/>
  <c r="H138" i="14"/>
  <c r="J138" i="14"/>
  <c r="K138" i="14"/>
  <c r="A139" i="14"/>
  <c r="B139" i="14"/>
  <c r="C139" i="14"/>
  <c r="D139" i="14"/>
  <c r="G139" i="14"/>
  <c r="H139" i="14"/>
  <c r="J139" i="14"/>
  <c r="K139" i="14"/>
  <c r="A140" i="14"/>
  <c r="B140" i="14"/>
  <c r="C140" i="14"/>
  <c r="D140" i="14"/>
  <c r="G140" i="14"/>
  <c r="H140" i="14"/>
  <c r="J140" i="14"/>
  <c r="K140" i="14"/>
  <c r="A141" i="14"/>
  <c r="B141" i="14"/>
  <c r="C141" i="14"/>
  <c r="D141" i="14"/>
  <c r="G141" i="14"/>
  <c r="H141" i="14"/>
  <c r="J141" i="14"/>
  <c r="K141" i="14"/>
  <c r="A142" i="14"/>
  <c r="B142" i="14"/>
  <c r="C142" i="14"/>
  <c r="D142" i="14"/>
  <c r="G142" i="14"/>
  <c r="H142" i="14"/>
  <c r="J142" i="14"/>
  <c r="K142" i="14"/>
  <c r="A143" i="14"/>
  <c r="B143" i="14"/>
  <c r="C143" i="14"/>
  <c r="D143" i="14"/>
  <c r="G143" i="14"/>
  <c r="H143" i="14"/>
  <c r="J143" i="14"/>
  <c r="K143" i="14"/>
  <c r="A144" i="14"/>
  <c r="B144" i="14"/>
  <c r="C144" i="14"/>
  <c r="D144" i="14"/>
  <c r="G144" i="14"/>
  <c r="H144" i="14"/>
  <c r="J144" i="14"/>
  <c r="K144" i="14"/>
  <c r="A145" i="14"/>
  <c r="B145" i="14"/>
  <c r="C145" i="14"/>
  <c r="D145" i="14"/>
  <c r="G145" i="14"/>
  <c r="H145" i="14"/>
  <c r="J145" i="14"/>
  <c r="K145" i="14"/>
  <c r="A146" i="14"/>
  <c r="B146" i="14"/>
  <c r="C146" i="14"/>
  <c r="D146" i="14"/>
  <c r="G146" i="14"/>
  <c r="H146" i="14"/>
  <c r="J146" i="14"/>
  <c r="K146" i="14"/>
  <c r="A147" i="14"/>
  <c r="B147" i="14"/>
  <c r="C147" i="14"/>
  <c r="D147" i="14"/>
  <c r="G147" i="14"/>
  <c r="H147" i="14"/>
  <c r="J147" i="14"/>
  <c r="K147" i="14"/>
  <c r="A148" i="14"/>
  <c r="B148" i="14"/>
  <c r="C148" i="14"/>
  <c r="D148" i="14"/>
  <c r="G148" i="14"/>
  <c r="H148" i="14"/>
  <c r="J148" i="14"/>
  <c r="K148" i="14"/>
  <c r="A149" i="14"/>
  <c r="B149" i="14"/>
  <c r="C149" i="14"/>
  <c r="D149" i="14"/>
  <c r="G149" i="14"/>
  <c r="H149" i="14"/>
  <c r="J149" i="14"/>
  <c r="K149" i="14"/>
  <c r="A150" i="14"/>
  <c r="B150" i="14"/>
  <c r="C150" i="14"/>
  <c r="D150" i="14"/>
  <c r="G150" i="14"/>
  <c r="H150" i="14"/>
  <c r="J150" i="14"/>
  <c r="K150" i="14"/>
  <c r="A151" i="14"/>
  <c r="B151" i="14"/>
  <c r="C151" i="14"/>
  <c r="D151" i="14"/>
  <c r="G151" i="14"/>
  <c r="H151" i="14"/>
  <c r="J151" i="14"/>
  <c r="K151" i="14"/>
  <c r="A152" i="14"/>
  <c r="B152" i="14"/>
  <c r="C152" i="14"/>
  <c r="D152" i="14"/>
  <c r="E152" i="14"/>
  <c r="F152" i="14"/>
  <c r="G152" i="14"/>
  <c r="H152" i="14"/>
  <c r="J152" i="14"/>
  <c r="K152" i="14"/>
  <c r="A153" i="14"/>
  <c r="B153" i="14"/>
  <c r="C153" i="14"/>
  <c r="D153" i="14"/>
  <c r="E153" i="14"/>
  <c r="F153" i="14"/>
  <c r="G153" i="14"/>
  <c r="H153" i="14"/>
  <c r="J153" i="14"/>
  <c r="K153" i="14"/>
  <c r="A154" i="14"/>
  <c r="B154" i="14"/>
  <c r="C154" i="14"/>
  <c r="D154" i="14"/>
  <c r="E154" i="14"/>
  <c r="F154" i="14"/>
  <c r="G154" i="14"/>
  <c r="H154" i="14"/>
  <c r="J154" i="14"/>
  <c r="K154" i="14"/>
  <c r="A155" i="14"/>
  <c r="B155" i="14"/>
  <c r="C155" i="14"/>
  <c r="D155" i="14"/>
  <c r="E155" i="14"/>
  <c r="F155" i="14"/>
  <c r="G155" i="14"/>
  <c r="H155" i="14"/>
  <c r="J155" i="14"/>
  <c r="K155" i="14"/>
  <c r="A156" i="14"/>
  <c r="B156" i="14"/>
  <c r="C156" i="14"/>
  <c r="D156" i="14"/>
  <c r="E156" i="14"/>
  <c r="F156" i="14"/>
  <c r="G156" i="14"/>
  <c r="H156" i="14"/>
  <c r="J156" i="14"/>
  <c r="K156" i="14"/>
  <c r="A157" i="14"/>
  <c r="B157" i="14"/>
  <c r="C157" i="14"/>
  <c r="D157" i="14"/>
  <c r="E157" i="14"/>
  <c r="F157" i="14"/>
  <c r="G157" i="14"/>
  <c r="H157" i="14"/>
  <c r="J157" i="14"/>
  <c r="K157" i="14"/>
  <c r="A158" i="14"/>
  <c r="B158" i="14"/>
  <c r="C158" i="14"/>
  <c r="D158" i="14"/>
  <c r="E158" i="14"/>
  <c r="F158" i="14"/>
  <c r="G158" i="14"/>
  <c r="H158" i="14"/>
  <c r="J158" i="14"/>
  <c r="K158" i="14"/>
  <c r="A159" i="14"/>
  <c r="B159" i="14"/>
  <c r="C159" i="14"/>
  <c r="D159" i="14"/>
  <c r="E159" i="14"/>
  <c r="F159" i="14"/>
  <c r="G159" i="14"/>
  <c r="H159" i="14"/>
  <c r="J159" i="14"/>
  <c r="K159" i="14"/>
  <c r="A160" i="14"/>
  <c r="B160" i="14"/>
  <c r="C160" i="14"/>
  <c r="D160" i="14"/>
  <c r="E160" i="14"/>
  <c r="F160" i="14"/>
  <c r="G160" i="14"/>
  <c r="H160" i="14"/>
  <c r="J160" i="14"/>
  <c r="K160" i="14"/>
  <c r="A161" i="14"/>
  <c r="B161" i="14"/>
  <c r="C161" i="14"/>
  <c r="D161" i="14"/>
  <c r="E161" i="14"/>
  <c r="F161" i="14"/>
  <c r="G161" i="14"/>
  <c r="H161" i="14"/>
  <c r="J161" i="14"/>
  <c r="K161" i="14"/>
  <c r="A162" i="14"/>
  <c r="B162" i="14"/>
  <c r="C162" i="14"/>
  <c r="D162" i="14"/>
  <c r="E162" i="14"/>
  <c r="F162" i="14"/>
  <c r="G162" i="14"/>
  <c r="H162" i="14"/>
  <c r="J162" i="14"/>
  <c r="K162" i="14"/>
  <c r="A163" i="14"/>
  <c r="B163" i="14"/>
  <c r="C163" i="14"/>
  <c r="D163" i="14"/>
  <c r="E163" i="14"/>
  <c r="F163" i="14"/>
  <c r="G163" i="14"/>
  <c r="H163" i="14"/>
  <c r="J163" i="14"/>
  <c r="K163" i="14"/>
  <c r="A164" i="14"/>
  <c r="B164" i="14"/>
  <c r="C164" i="14"/>
  <c r="D164" i="14"/>
  <c r="E164" i="14"/>
  <c r="F164" i="14"/>
  <c r="G164" i="14"/>
  <c r="H164" i="14"/>
  <c r="J164" i="14"/>
  <c r="K164" i="14"/>
  <c r="A165" i="14"/>
  <c r="B165" i="14"/>
  <c r="C165" i="14"/>
  <c r="D165" i="14"/>
  <c r="E165" i="14"/>
  <c r="F165" i="14"/>
  <c r="G165" i="14"/>
  <c r="H165" i="14"/>
  <c r="J165" i="14"/>
  <c r="K165" i="14"/>
  <c r="A166" i="14"/>
  <c r="B166" i="14"/>
  <c r="C166" i="14"/>
  <c r="D166" i="14"/>
  <c r="E166" i="14"/>
  <c r="F166" i="14"/>
  <c r="G166" i="14"/>
  <c r="H166" i="14"/>
  <c r="J166" i="14"/>
  <c r="K166" i="14"/>
  <c r="A167" i="14"/>
  <c r="B167" i="14"/>
  <c r="C167" i="14"/>
  <c r="D167" i="14"/>
  <c r="E167" i="14"/>
  <c r="F167" i="14"/>
  <c r="G167" i="14"/>
  <c r="H167" i="14"/>
  <c r="J167" i="14"/>
  <c r="K167" i="14"/>
  <c r="A168" i="14"/>
  <c r="B168" i="14"/>
  <c r="C168" i="14"/>
  <c r="D168" i="14"/>
  <c r="E168" i="14"/>
  <c r="F168" i="14"/>
  <c r="G168" i="14"/>
  <c r="H168" i="14"/>
  <c r="J168" i="14"/>
  <c r="K168" i="14"/>
  <c r="A169" i="14"/>
  <c r="B169" i="14"/>
  <c r="C169" i="14"/>
  <c r="D169" i="14"/>
  <c r="E169" i="14"/>
  <c r="F169" i="14"/>
  <c r="G169" i="14"/>
  <c r="H169" i="14"/>
  <c r="J169" i="14"/>
  <c r="K169" i="14"/>
  <c r="A170" i="14"/>
  <c r="B170" i="14"/>
  <c r="C170" i="14"/>
  <c r="D170" i="14"/>
  <c r="E170" i="14"/>
  <c r="F170" i="14"/>
  <c r="G170" i="14"/>
  <c r="H170" i="14"/>
  <c r="J170" i="14"/>
  <c r="K170" i="14"/>
  <c r="A171" i="14"/>
  <c r="B171" i="14"/>
  <c r="C171" i="14"/>
  <c r="D171" i="14"/>
  <c r="E171" i="14"/>
  <c r="F171" i="14"/>
  <c r="G171" i="14"/>
  <c r="H171" i="14"/>
  <c r="J171" i="14"/>
  <c r="K171" i="14"/>
  <c r="A172" i="14"/>
  <c r="B172" i="14"/>
  <c r="C172" i="14"/>
  <c r="D172" i="14"/>
  <c r="E172" i="14"/>
  <c r="F172" i="14"/>
  <c r="G172" i="14"/>
  <c r="H172" i="14"/>
  <c r="J172" i="14"/>
  <c r="K172" i="14"/>
  <c r="A173" i="14"/>
  <c r="B173" i="14"/>
  <c r="C173" i="14"/>
  <c r="D173" i="14"/>
  <c r="E173" i="14"/>
  <c r="F173" i="14"/>
  <c r="G173" i="14"/>
  <c r="H173" i="14"/>
  <c r="J173" i="14"/>
  <c r="K173" i="14"/>
  <c r="A174" i="14"/>
  <c r="B174" i="14"/>
  <c r="C174" i="14"/>
  <c r="D174" i="14"/>
  <c r="E174" i="14"/>
  <c r="F174" i="14"/>
  <c r="G174" i="14"/>
  <c r="H174" i="14"/>
  <c r="J174" i="14"/>
  <c r="K174" i="14"/>
  <c r="A175" i="14"/>
  <c r="B175" i="14"/>
  <c r="C175" i="14"/>
  <c r="D175" i="14"/>
  <c r="E175" i="14"/>
  <c r="F175" i="14"/>
  <c r="G175" i="14"/>
  <c r="H175" i="14"/>
  <c r="J175" i="14"/>
  <c r="K175" i="14"/>
  <c r="A176" i="14"/>
  <c r="B176" i="14"/>
  <c r="C176" i="14"/>
  <c r="D176" i="14"/>
  <c r="E176" i="14"/>
  <c r="F176" i="14"/>
  <c r="G176" i="14"/>
  <c r="H176" i="14"/>
  <c r="J176" i="14"/>
  <c r="K176" i="14"/>
  <c r="A177" i="14"/>
  <c r="B177" i="14"/>
  <c r="C177" i="14"/>
  <c r="D177" i="14"/>
  <c r="E177" i="14"/>
  <c r="F177" i="14"/>
  <c r="G177" i="14"/>
  <c r="H177" i="14"/>
  <c r="J177" i="14"/>
  <c r="K177" i="14"/>
  <c r="A178" i="14"/>
  <c r="B178" i="14"/>
  <c r="C178" i="14"/>
  <c r="D178" i="14"/>
  <c r="E178" i="14"/>
  <c r="F178" i="14"/>
  <c r="G178" i="14"/>
  <c r="H178" i="14"/>
  <c r="J178" i="14"/>
  <c r="K178" i="14"/>
  <c r="A179" i="14"/>
  <c r="B179" i="14"/>
  <c r="C179" i="14"/>
  <c r="D179" i="14"/>
  <c r="E179" i="14"/>
  <c r="F179" i="14"/>
  <c r="G179" i="14"/>
  <c r="H179" i="14"/>
  <c r="J179" i="14"/>
  <c r="K179" i="14"/>
  <c r="A4" i="14"/>
  <c r="B4" i="14"/>
  <c r="C4" i="14"/>
  <c r="D4" i="14"/>
  <c r="E4" i="14"/>
  <c r="F4" i="14"/>
  <c r="J4" i="14"/>
  <c r="K4" i="14"/>
  <c r="C363" i="15" l="1"/>
  <c r="A363" i="15"/>
  <c r="C362" i="15"/>
  <c r="A362" i="15"/>
  <c r="C361" i="15"/>
  <c r="A361" i="15"/>
  <c r="C360" i="15"/>
  <c r="A360" i="15"/>
  <c r="C359" i="15"/>
  <c r="A359" i="15"/>
  <c r="C358" i="15"/>
  <c r="A358" i="15"/>
  <c r="C357" i="15"/>
  <c r="A357" i="15"/>
  <c r="C356" i="15"/>
  <c r="A356" i="15"/>
  <c r="C355" i="15"/>
  <c r="A355" i="15"/>
  <c r="C354" i="15"/>
  <c r="A354" i="15"/>
  <c r="C353" i="15"/>
  <c r="A353" i="15"/>
  <c r="C352" i="15"/>
  <c r="A352" i="15"/>
  <c r="C351" i="15"/>
  <c r="A351" i="15"/>
  <c r="C350" i="15"/>
  <c r="A350" i="15"/>
  <c r="C349" i="15"/>
  <c r="A349" i="15"/>
  <c r="C348" i="15"/>
  <c r="A348" i="15"/>
  <c r="C347" i="15"/>
  <c r="A347" i="15"/>
  <c r="C346" i="15"/>
  <c r="A346" i="15"/>
  <c r="C345" i="15"/>
  <c r="A345" i="15"/>
  <c r="C344" i="15"/>
  <c r="A344" i="15"/>
  <c r="C343" i="15"/>
  <c r="A343" i="15"/>
  <c r="C342" i="15"/>
  <c r="A342" i="15"/>
  <c r="C341" i="15"/>
  <c r="A341" i="15"/>
  <c r="C340" i="15"/>
  <c r="A340" i="15"/>
  <c r="C339" i="15"/>
  <c r="A339" i="15"/>
  <c r="C338" i="15"/>
  <c r="A338" i="15"/>
  <c r="C337" i="15"/>
  <c r="A337" i="15"/>
  <c r="C336" i="15"/>
  <c r="A336" i="15"/>
  <c r="C335" i="15"/>
  <c r="A335" i="15"/>
  <c r="C334" i="15"/>
  <c r="A334" i="15"/>
  <c r="C333" i="15"/>
  <c r="A333" i="15"/>
  <c r="C332" i="15"/>
  <c r="A332" i="15"/>
  <c r="C331" i="15"/>
  <c r="A331" i="15"/>
  <c r="C330" i="15"/>
  <c r="A330" i="15"/>
  <c r="C329" i="15"/>
  <c r="A329" i="15"/>
  <c r="C328" i="15"/>
  <c r="A328" i="15"/>
  <c r="C327" i="15"/>
  <c r="A327" i="15"/>
  <c r="C326" i="15"/>
  <c r="A326" i="15"/>
  <c r="C325" i="15"/>
  <c r="A325" i="15"/>
  <c r="C324" i="15"/>
  <c r="A324" i="15"/>
  <c r="C323" i="15"/>
  <c r="A323" i="15"/>
  <c r="C322" i="15"/>
  <c r="A322" i="15"/>
  <c r="C321" i="15"/>
  <c r="A321" i="15"/>
  <c r="C320" i="15"/>
  <c r="A320" i="15"/>
  <c r="C319" i="15"/>
  <c r="A319" i="15"/>
  <c r="C168" i="15"/>
  <c r="A168" i="15"/>
  <c r="C167" i="15"/>
  <c r="A167" i="15"/>
  <c r="C166" i="15"/>
  <c r="A166" i="15"/>
  <c r="C165" i="15"/>
  <c r="A165" i="15"/>
  <c r="C164" i="15"/>
  <c r="A164" i="15"/>
  <c r="C163" i="15"/>
  <c r="A163" i="15"/>
  <c r="C162" i="15"/>
  <c r="A162" i="15"/>
  <c r="C161" i="15"/>
  <c r="A161" i="15"/>
  <c r="C160" i="15"/>
  <c r="A160" i="15"/>
  <c r="C159" i="15"/>
  <c r="A159" i="15"/>
  <c r="C158" i="15"/>
  <c r="A158" i="15"/>
  <c r="C157" i="15"/>
  <c r="A157" i="15"/>
  <c r="C156" i="15"/>
  <c r="A156" i="15"/>
  <c r="C155" i="15"/>
  <c r="A155" i="15"/>
  <c r="C154" i="15"/>
  <c r="A154" i="15"/>
  <c r="G153" i="15"/>
  <c r="E153" i="15"/>
  <c r="G152" i="15"/>
  <c r="E152" i="15"/>
  <c r="G151" i="15"/>
  <c r="E151" i="15"/>
  <c r="G150" i="15"/>
  <c r="E150" i="15"/>
  <c r="G149" i="15"/>
  <c r="E149" i="15"/>
  <c r="G148" i="15"/>
  <c r="E148" i="15"/>
  <c r="G147" i="15"/>
  <c r="E147" i="15"/>
  <c r="G146" i="15"/>
  <c r="E146" i="15"/>
  <c r="G145" i="15"/>
  <c r="E145" i="15"/>
  <c r="G144" i="15"/>
  <c r="E144" i="15"/>
  <c r="G143" i="15"/>
  <c r="E143" i="15"/>
  <c r="G142" i="15"/>
  <c r="E142" i="15"/>
  <c r="G141" i="15"/>
  <c r="E141" i="15"/>
  <c r="G140" i="15"/>
  <c r="E140" i="15"/>
  <c r="G139" i="15"/>
  <c r="E139" i="15"/>
  <c r="C153" i="15"/>
  <c r="A153" i="15"/>
  <c r="C152" i="15"/>
  <c r="A152" i="15"/>
  <c r="C151" i="15"/>
  <c r="A151" i="15"/>
  <c r="C150" i="15"/>
  <c r="A150" i="15"/>
  <c r="C149" i="15"/>
  <c r="A149" i="15"/>
  <c r="C148" i="15"/>
  <c r="A148" i="15"/>
  <c r="C147" i="15"/>
  <c r="A147" i="15"/>
  <c r="C146" i="15"/>
  <c r="A146" i="15"/>
  <c r="C145" i="15"/>
  <c r="A145" i="15"/>
  <c r="C144" i="15"/>
  <c r="A144" i="15"/>
  <c r="C143" i="15"/>
  <c r="A143" i="15"/>
  <c r="C142" i="15"/>
  <c r="A142" i="15"/>
  <c r="C141" i="15"/>
  <c r="A141" i="15"/>
  <c r="C140" i="15"/>
  <c r="A140" i="15"/>
  <c r="C139" i="15"/>
  <c r="A139" i="15"/>
  <c r="G138" i="15"/>
  <c r="E138" i="15"/>
  <c r="G137" i="15"/>
  <c r="E137" i="15"/>
  <c r="G136" i="15"/>
  <c r="E136" i="15"/>
  <c r="G135" i="15"/>
  <c r="E135" i="15"/>
  <c r="G134" i="15"/>
  <c r="E134" i="15"/>
  <c r="G133" i="15"/>
  <c r="E133" i="15"/>
  <c r="G132" i="15"/>
  <c r="E132" i="15"/>
  <c r="G131" i="15"/>
  <c r="E131" i="15"/>
  <c r="G130" i="15"/>
  <c r="E130" i="15"/>
  <c r="G129" i="15"/>
  <c r="E129" i="15"/>
  <c r="G128" i="15"/>
  <c r="E128" i="15"/>
  <c r="G127" i="15"/>
  <c r="E127" i="15"/>
  <c r="G126" i="15"/>
  <c r="E126" i="15"/>
  <c r="G125" i="15"/>
  <c r="E125" i="15"/>
  <c r="G124" i="15"/>
  <c r="E124" i="15"/>
  <c r="C138" i="15"/>
  <c r="A138" i="15"/>
  <c r="C137" i="15"/>
  <c r="A137" i="15"/>
  <c r="C136" i="15"/>
  <c r="A136" i="15"/>
  <c r="C135" i="15"/>
  <c r="A135" i="15"/>
  <c r="C134" i="15"/>
  <c r="A134" i="15"/>
  <c r="C133" i="15"/>
  <c r="A133" i="15"/>
  <c r="C132" i="15"/>
  <c r="A132" i="15"/>
  <c r="C131" i="15"/>
  <c r="A131" i="15"/>
  <c r="C130" i="15"/>
  <c r="A130" i="15"/>
  <c r="C129" i="15"/>
  <c r="A129" i="15"/>
  <c r="C128" i="15"/>
  <c r="A128" i="15"/>
  <c r="C127" i="15"/>
  <c r="A127" i="15"/>
  <c r="C126" i="15"/>
  <c r="A126" i="15"/>
  <c r="C125" i="15"/>
  <c r="A125" i="15"/>
  <c r="C124" i="15"/>
  <c r="A124" i="15"/>
  <c r="G123" i="15"/>
  <c r="E123" i="15"/>
  <c r="G122" i="15"/>
  <c r="E122" i="15"/>
  <c r="G121" i="15"/>
  <c r="E121" i="15"/>
  <c r="G120" i="15"/>
  <c r="E120" i="15"/>
  <c r="G119" i="15"/>
  <c r="E119" i="15"/>
  <c r="G118" i="15"/>
  <c r="E118" i="15"/>
  <c r="G117" i="15"/>
  <c r="E117" i="15"/>
  <c r="G116" i="15"/>
  <c r="E116" i="15"/>
  <c r="G115" i="15"/>
  <c r="E115" i="15"/>
  <c r="G114" i="15"/>
  <c r="E114" i="15"/>
  <c r="G113" i="15"/>
  <c r="E113" i="15"/>
  <c r="G112" i="15"/>
  <c r="E112" i="15"/>
  <c r="G111" i="15"/>
  <c r="E111" i="15"/>
  <c r="G110" i="15"/>
  <c r="E110" i="15"/>
  <c r="G109" i="15"/>
  <c r="E109" i="15"/>
  <c r="C123" i="15"/>
  <c r="A123" i="15"/>
  <c r="C122" i="15"/>
  <c r="A122" i="15"/>
  <c r="C121" i="15"/>
  <c r="A121" i="15"/>
  <c r="C120" i="15"/>
  <c r="A120" i="15"/>
  <c r="C119" i="15"/>
  <c r="A119" i="15"/>
  <c r="C118" i="15"/>
  <c r="A118" i="15"/>
  <c r="C117" i="15"/>
  <c r="A117" i="15"/>
  <c r="C116" i="15"/>
  <c r="A116" i="15"/>
  <c r="C115" i="15"/>
  <c r="A115" i="15"/>
  <c r="C114" i="15"/>
  <c r="A114" i="15"/>
  <c r="C113" i="15"/>
  <c r="A113" i="15"/>
  <c r="C112" i="15"/>
  <c r="A112" i="15"/>
  <c r="C111" i="15"/>
  <c r="A111" i="15"/>
  <c r="C110" i="15"/>
  <c r="A110" i="15"/>
  <c r="C109" i="15"/>
  <c r="A109" i="15"/>
  <c r="G108" i="15"/>
  <c r="E108" i="15"/>
  <c r="G107" i="15"/>
  <c r="E107" i="15"/>
  <c r="G106" i="15"/>
  <c r="E106" i="15"/>
  <c r="G105" i="15"/>
  <c r="E105" i="15"/>
  <c r="G104" i="15"/>
  <c r="E104" i="15"/>
  <c r="G103" i="15"/>
  <c r="E103" i="15"/>
  <c r="G102" i="15"/>
  <c r="E102" i="15"/>
  <c r="G101" i="15"/>
  <c r="E101" i="15"/>
  <c r="G100" i="15"/>
  <c r="E100" i="15"/>
  <c r="G99" i="15"/>
  <c r="E99" i="15"/>
  <c r="G98" i="15"/>
  <c r="E98" i="15"/>
  <c r="G97" i="15"/>
  <c r="E97" i="15"/>
  <c r="G96" i="15"/>
  <c r="E96" i="15"/>
  <c r="G95" i="15"/>
  <c r="E95" i="15"/>
  <c r="G94" i="15"/>
  <c r="E94" i="15"/>
  <c r="C108" i="15"/>
  <c r="A108" i="15"/>
  <c r="C107" i="15"/>
  <c r="A107" i="15"/>
  <c r="C106" i="15"/>
  <c r="A106" i="15"/>
  <c r="C105" i="15"/>
  <c r="A105" i="15"/>
  <c r="C104" i="15"/>
  <c r="A104" i="15"/>
  <c r="C103" i="15"/>
  <c r="A103" i="15"/>
  <c r="C102" i="15"/>
  <c r="A102" i="15"/>
  <c r="C101" i="15"/>
  <c r="A101" i="15"/>
  <c r="C100" i="15"/>
  <c r="A100" i="15"/>
  <c r="C99" i="15"/>
  <c r="A99" i="15"/>
  <c r="C98" i="15"/>
  <c r="A98" i="15"/>
  <c r="C97" i="15"/>
  <c r="A97" i="15"/>
  <c r="C96" i="15"/>
  <c r="A96" i="15"/>
  <c r="C95" i="15"/>
  <c r="A95" i="15"/>
  <c r="C94" i="15"/>
  <c r="A94" i="15"/>
  <c r="G93" i="15"/>
  <c r="E93" i="15"/>
  <c r="G92" i="15"/>
  <c r="E92" i="15"/>
  <c r="G91" i="15"/>
  <c r="E91" i="15"/>
  <c r="G90" i="15"/>
  <c r="E90" i="15"/>
  <c r="G89" i="15"/>
  <c r="E89" i="15"/>
  <c r="G88" i="15"/>
  <c r="E88" i="15"/>
  <c r="G87" i="15"/>
  <c r="E87" i="15"/>
  <c r="G86" i="15"/>
  <c r="E86" i="15"/>
  <c r="G85" i="15"/>
  <c r="E85" i="15"/>
  <c r="G84" i="15"/>
  <c r="E84" i="15"/>
  <c r="G83" i="15"/>
  <c r="E83" i="15"/>
  <c r="G82" i="15"/>
  <c r="E82" i="15"/>
  <c r="G81" i="15"/>
  <c r="E81" i="15"/>
  <c r="G80" i="15"/>
  <c r="E80" i="15"/>
  <c r="G79" i="15"/>
  <c r="E79" i="15"/>
  <c r="C93" i="15"/>
  <c r="A93" i="15"/>
  <c r="C92" i="15"/>
  <c r="A92" i="15"/>
  <c r="C91" i="15"/>
  <c r="A91" i="15"/>
  <c r="C90" i="15"/>
  <c r="A90" i="15"/>
  <c r="C89" i="15"/>
  <c r="A89" i="15"/>
  <c r="C88" i="15"/>
  <c r="A88" i="15"/>
  <c r="C87" i="15"/>
  <c r="A87" i="15"/>
  <c r="C86" i="15"/>
  <c r="A86" i="15"/>
  <c r="C85" i="15"/>
  <c r="A85" i="15"/>
  <c r="C84" i="15"/>
  <c r="A84" i="15"/>
  <c r="C83" i="15"/>
  <c r="A83" i="15"/>
  <c r="C82" i="15"/>
  <c r="A82" i="15"/>
  <c r="C81" i="15"/>
  <c r="A81" i="15"/>
  <c r="C80" i="15"/>
  <c r="A80" i="15"/>
  <c r="C79" i="15"/>
  <c r="A79" i="15"/>
  <c r="G78" i="15"/>
  <c r="E78" i="15"/>
  <c r="G77" i="15"/>
  <c r="E77" i="15"/>
  <c r="G76" i="15"/>
  <c r="E76" i="15"/>
  <c r="G75" i="15"/>
  <c r="E75" i="15"/>
  <c r="G74" i="15"/>
  <c r="E74" i="15"/>
  <c r="G73" i="15"/>
  <c r="E73" i="15"/>
  <c r="G72" i="15"/>
  <c r="E72" i="15"/>
  <c r="G71" i="15"/>
  <c r="E71" i="15"/>
  <c r="G70" i="15"/>
  <c r="E70" i="15"/>
  <c r="G69" i="15"/>
  <c r="E69" i="15"/>
  <c r="G68" i="15"/>
  <c r="E68" i="15"/>
  <c r="G67" i="15"/>
  <c r="E67" i="15"/>
  <c r="G66" i="15"/>
  <c r="E66" i="15"/>
  <c r="G65" i="15"/>
  <c r="E65" i="15"/>
  <c r="G64" i="15"/>
  <c r="E64" i="15"/>
  <c r="C78" i="15"/>
  <c r="A78" i="15"/>
  <c r="C77" i="15"/>
  <c r="A77" i="15"/>
  <c r="C76" i="15"/>
  <c r="A76" i="15"/>
  <c r="C75" i="15"/>
  <c r="A75" i="15"/>
  <c r="C74" i="15"/>
  <c r="A74" i="15"/>
  <c r="C73" i="15"/>
  <c r="A73" i="15"/>
  <c r="C72" i="15"/>
  <c r="A72" i="15"/>
  <c r="C71" i="15"/>
  <c r="A71" i="15"/>
  <c r="C70" i="15"/>
  <c r="A70" i="15"/>
  <c r="C69" i="15"/>
  <c r="A69" i="15"/>
  <c r="C68" i="15"/>
  <c r="A68" i="15"/>
  <c r="C67" i="15"/>
  <c r="A67" i="15"/>
  <c r="C66" i="15"/>
  <c r="A66" i="15"/>
  <c r="C65" i="15"/>
  <c r="A65" i="15"/>
  <c r="C64" i="15"/>
  <c r="A64" i="15"/>
  <c r="G63" i="15"/>
  <c r="E63" i="15"/>
  <c r="G62" i="15"/>
  <c r="E62" i="15"/>
  <c r="G61" i="15"/>
  <c r="E61" i="15"/>
  <c r="G60" i="15"/>
  <c r="E60" i="15"/>
  <c r="G59" i="15"/>
  <c r="E59" i="15"/>
  <c r="G58" i="15"/>
  <c r="E58" i="15"/>
  <c r="G57" i="15"/>
  <c r="E57" i="15"/>
  <c r="G56" i="15"/>
  <c r="E56" i="15"/>
  <c r="G55" i="15"/>
  <c r="E55" i="15"/>
  <c r="G54" i="15"/>
  <c r="E54" i="15"/>
  <c r="G53" i="15"/>
  <c r="E53" i="15"/>
  <c r="G52" i="15"/>
  <c r="E52" i="15"/>
  <c r="G51" i="15"/>
  <c r="E51" i="15"/>
  <c r="G50" i="15"/>
  <c r="E50" i="15"/>
  <c r="G49" i="15"/>
  <c r="E49" i="15"/>
  <c r="C63" i="15"/>
  <c r="A63" i="15"/>
  <c r="C62" i="15"/>
  <c r="A62" i="15"/>
  <c r="C61" i="15"/>
  <c r="A61" i="15"/>
  <c r="C60" i="15"/>
  <c r="A60" i="15"/>
  <c r="C59" i="15"/>
  <c r="A59" i="15"/>
  <c r="C58" i="15"/>
  <c r="A58" i="15"/>
  <c r="C57" i="15"/>
  <c r="A57" i="15"/>
  <c r="C56" i="15"/>
  <c r="A56" i="15"/>
  <c r="C55" i="15"/>
  <c r="A55" i="15"/>
  <c r="C54" i="15"/>
  <c r="A54" i="15"/>
  <c r="C53" i="15"/>
  <c r="A53" i="15"/>
  <c r="C52" i="15"/>
  <c r="A52" i="15"/>
  <c r="C51" i="15"/>
  <c r="A51" i="15"/>
  <c r="C50" i="15"/>
  <c r="A50" i="15"/>
  <c r="C49" i="15"/>
  <c r="A49" i="15"/>
  <c r="G48" i="15"/>
  <c r="E48" i="15"/>
  <c r="G47" i="15"/>
  <c r="E47" i="15"/>
  <c r="G46" i="15"/>
  <c r="E46" i="15"/>
  <c r="G45" i="15"/>
  <c r="E45" i="15"/>
  <c r="G44" i="15"/>
  <c r="E44" i="15"/>
  <c r="G43" i="15"/>
  <c r="E43" i="15"/>
  <c r="G42" i="15"/>
  <c r="E42" i="15"/>
  <c r="G41" i="15"/>
  <c r="E41" i="15"/>
  <c r="G40" i="15"/>
  <c r="E40" i="15"/>
  <c r="G39" i="15"/>
  <c r="E39" i="15"/>
  <c r="G38" i="15"/>
  <c r="E38" i="15"/>
  <c r="G37" i="15"/>
  <c r="E37" i="15"/>
  <c r="G36" i="15"/>
  <c r="E36" i="15"/>
  <c r="G35" i="15"/>
  <c r="E35" i="15"/>
  <c r="G34" i="15"/>
  <c r="E34" i="15"/>
  <c r="C48" i="15"/>
  <c r="A48" i="15"/>
  <c r="C47" i="15"/>
  <c r="A47" i="15"/>
  <c r="C46" i="15"/>
  <c r="A46" i="15"/>
  <c r="C45" i="15"/>
  <c r="A45" i="15"/>
  <c r="C44" i="15"/>
  <c r="A44" i="15"/>
  <c r="C43" i="15"/>
  <c r="A43" i="15"/>
  <c r="C42" i="15"/>
  <c r="A42" i="15"/>
  <c r="C41" i="15"/>
  <c r="A41" i="15"/>
  <c r="C40" i="15"/>
  <c r="A40" i="15"/>
  <c r="C39" i="15"/>
  <c r="A39" i="15"/>
  <c r="C38" i="15"/>
  <c r="A38" i="15"/>
  <c r="C37" i="15"/>
  <c r="A37" i="15"/>
  <c r="C36" i="15"/>
  <c r="A36" i="15"/>
  <c r="C35" i="15"/>
  <c r="A35" i="15"/>
  <c r="C34" i="15"/>
  <c r="A34" i="15"/>
  <c r="G33" i="15"/>
  <c r="E33" i="15"/>
  <c r="G32" i="15"/>
  <c r="E32" i="15"/>
  <c r="G31" i="15"/>
  <c r="E31" i="15"/>
  <c r="G30" i="15"/>
  <c r="E30" i="15"/>
  <c r="G29" i="15"/>
  <c r="E29" i="15"/>
  <c r="G28" i="15"/>
  <c r="E28" i="15"/>
  <c r="G27" i="15"/>
  <c r="E27" i="15"/>
  <c r="G26" i="15"/>
  <c r="E26" i="15"/>
  <c r="G25" i="15"/>
  <c r="E25" i="15"/>
  <c r="G24" i="15"/>
  <c r="E24" i="15"/>
  <c r="G23" i="15"/>
  <c r="E23" i="15"/>
  <c r="G22" i="15"/>
  <c r="E22" i="15"/>
  <c r="G21" i="15"/>
  <c r="E21" i="15"/>
  <c r="G20" i="15"/>
  <c r="E20" i="15"/>
  <c r="G19" i="15"/>
  <c r="E19" i="15"/>
  <c r="C33" i="15"/>
  <c r="A33" i="15"/>
  <c r="C32" i="15"/>
  <c r="A32" i="15"/>
  <c r="C31" i="15"/>
  <c r="A31" i="15"/>
  <c r="C30" i="15"/>
  <c r="A30" i="15"/>
  <c r="C29" i="15"/>
  <c r="A29" i="15"/>
  <c r="C28" i="15"/>
  <c r="A28" i="15"/>
  <c r="C27" i="15"/>
  <c r="A27" i="15"/>
  <c r="C26" i="15"/>
  <c r="A26" i="15"/>
  <c r="C25" i="15"/>
  <c r="A25" i="15"/>
  <c r="C24" i="15"/>
  <c r="A24" i="15"/>
  <c r="C23" i="15"/>
  <c r="A23" i="15"/>
  <c r="C22" i="15"/>
  <c r="A22" i="15"/>
  <c r="C21" i="15"/>
  <c r="A21" i="15"/>
  <c r="C20" i="15"/>
  <c r="A20" i="15"/>
  <c r="C19" i="15"/>
  <c r="A19" i="15"/>
  <c r="G18" i="15"/>
  <c r="E18" i="15"/>
  <c r="G17" i="15"/>
  <c r="E17" i="15"/>
  <c r="G16" i="15"/>
  <c r="E16" i="15"/>
  <c r="G15" i="15"/>
  <c r="E15" i="15"/>
  <c r="G14" i="15"/>
  <c r="E14" i="15"/>
  <c r="G13" i="15"/>
  <c r="E13" i="15"/>
  <c r="G12" i="15"/>
  <c r="E12" i="15"/>
  <c r="G11" i="15"/>
  <c r="E11" i="15"/>
  <c r="G10" i="15"/>
  <c r="E10" i="15"/>
  <c r="G9" i="15"/>
  <c r="E9" i="15"/>
  <c r="G8" i="15"/>
  <c r="E8" i="15"/>
  <c r="G7" i="15"/>
  <c r="E7" i="15"/>
  <c r="G6" i="15"/>
  <c r="E6" i="15"/>
  <c r="G5" i="15"/>
  <c r="E5" i="15"/>
  <c r="G4" i="15"/>
  <c r="E4" i="15"/>
  <c r="C18" i="15"/>
  <c r="A18" i="15"/>
  <c r="C17" i="15"/>
  <c r="A17" i="15"/>
  <c r="C16" i="15"/>
  <c r="A16" i="15"/>
  <c r="C15" i="15"/>
  <c r="A15" i="15"/>
  <c r="C14" i="15"/>
  <c r="A14" i="15"/>
  <c r="C13" i="15"/>
  <c r="A13" i="15"/>
  <c r="C12" i="15"/>
  <c r="A12" i="15"/>
  <c r="C11" i="15"/>
  <c r="A11" i="15"/>
  <c r="C10" i="15"/>
  <c r="A10" i="15"/>
  <c r="C9" i="15"/>
  <c r="A9" i="15"/>
  <c r="C8" i="15"/>
  <c r="A8" i="15"/>
  <c r="C7" i="15"/>
  <c r="A7" i="15"/>
  <c r="C6" i="15"/>
  <c r="A6" i="15"/>
  <c r="C5" i="15"/>
  <c r="A5" i="15"/>
  <c r="C4" i="15"/>
  <c r="A4" i="15"/>
  <c r="C4" i="5" l="1"/>
  <c r="A5" i="5"/>
  <c r="C5" i="5"/>
  <c r="A1" i="6" l="1"/>
  <c r="C363" i="5"/>
  <c r="A363" i="5"/>
  <c r="C362" i="5"/>
  <c r="A362" i="5"/>
  <c r="C361" i="5"/>
  <c r="A361" i="5"/>
  <c r="C360" i="5"/>
  <c r="A360" i="5"/>
  <c r="C359" i="5"/>
  <c r="A359" i="5"/>
  <c r="C358" i="5"/>
  <c r="A358" i="5"/>
  <c r="C357" i="5"/>
  <c r="A357" i="5"/>
  <c r="C356" i="5"/>
  <c r="A356" i="5"/>
  <c r="C355" i="5"/>
  <c r="A355" i="5"/>
  <c r="C354" i="5"/>
  <c r="A354" i="5"/>
  <c r="C353" i="5"/>
  <c r="A353" i="5"/>
  <c r="C352" i="5"/>
  <c r="A352" i="5"/>
  <c r="C351" i="5"/>
  <c r="A351" i="5"/>
  <c r="C350" i="5"/>
  <c r="A350" i="5"/>
  <c r="C349" i="5"/>
  <c r="A349" i="5"/>
  <c r="C348" i="5"/>
  <c r="A348" i="5"/>
  <c r="C347" i="5"/>
  <c r="A347" i="5"/>
  <c r="C346" i="5"/>
  <c r="A346" i="5"/>
  <c r="C345" i="5"/>
  <c r="A345" i="5"/>
  <c r="C344" i="5"/>
  <c r="A344" i="5"/>
  <c r="C343" i="5"/>
  <c r="A343" i="5"/>
  <c r="C342" i="5"/>
  <c r="A342" i="5"/>
  <c r="C341" i="5"/>
  <c r="A341" i="5"/>
  <c r="C340" i="5"/>
  <c r="A340" i="5"/>
  <c r="C339" i="5"/>
  <c r="A339" i="5"/>
  <c r="C338" i="5"/>
  <c r="A338" i="5"/>
  <c r="C337" i="5"/>
  <c r="A337" i="5"/>
  <c r="C336" i="5"/>
  <c r="A336" i="5"/>
  <c r="C335" i="5"/>
  <c r="A335" i="5"/>
  <c r="C334" i="5"/>
  <c r="A334" i="5"/>
  <c r="C333" i="5"/>
  <c r="A333" i="5"/>
  <c r="C332" i="5"/>
  <c r="A332" i="5"/>
  <c r="C331" i="5"/>
  <c r="A331" i="5"/>
  <c r="C330" i="5"/>
  <c r="A330" i="5"/>
  <c r="C329" i="5"/>
  <c r="A329" i="5"/>
  <c r="C328" i="5"/>
  <c r="A328" i="5"/>
  <c r="C327" i="5"/>
  <c r="A327" i="5"/>
  <c r="C326" i="5"/>
  <c r="A326" i="5"/>
  <c r="C325" i="5"/>
  <c r="A325" i="5"/>
  <c r="C324" i="5"/>
  <c r="A324" i="5"/>
  <c r="C323" i="5"/>
  <c r="A323" i="5"/>
  <c r="C322" i="5"/>
  <c r="A322" i="5"/>
  <c r="C321" i="5"/>
  <c r="A321" i="5"/>
  <c r="C320" i="5"/>
  <c r="A320" i="5"/>
  <c r="C319" i="5"/>
  <c r="A319" i="5"/>
  <c r="C318" i="5"/>
  <c r="A318" i="5"/>
  <c r="C317" i="5"/>
  <c r="A317" i="5"/>
  <c r="C316" i="5"/>
  <c r="A316" i="5"/>
  <c r="C315" i="5"/>
  <c r="A315" i="5"/>
  <c r="C314" i="5"/>
  <c r="A314" i="5"/>
  <c r="C313" i="5"/>
  <c r="A313" i="5"/>
  <c r="C312" i="5"/>
  <c r="A312" i="5"/>
  <c r="C311" i="5"/>
  <c r="A311" i="5"/>
  <c r="C310" i="5"/>
  <c r="A310" i="5"/>
  <c r="C309" i="5"/>
  <c r="A309" i="5"/>
  <c r="C308" i="5"/>
  <c r="A308" i="5"/>
  <c r="C307" i="5"/>
  <c r="A307" i="5"/>
  <c r="C306" i="5"/>
  <c r="A306" i="5"/>
  <c r="C305" i="5"/>
  <c r="A305" i="5"/>
  <c r="C304" i="5"/>
  <c r="A304" i="5"/>
  <c r="C303" i="5"/>
  <c r="A303" i="5"/>
  <c r="C302" i="5"/>
  <c r="A302" i="5"/>
  <c r="C301" i="5"/>
  <c r="A301" i="5"/>
  <c r="C300" i="5"/>
  <c r="A300" i="5"/>
  <c r="C299" i="5"/>
  <c r="A299" i="5"/>
  <c r="C298" i="5"/>
  <c r="A298" i="5"/>
  <c r="C297" i="5"/>
  <c r="A297" i="5"/>
  <c r="C296" i="5"/>
  <c r="A296" i="5"/>
  <c r="C295" i="5"/>
  <c r="A295" i="5"/>
  <c r="C294" i="5"/>
  <c r="A294" i="5"/>
  <c r="C293" i="5"/>
  <c r="A293" i="5"/>
  <c r="C292" i="5"/>
  <c r="A292" i="5"/>
  <c r="C291" i="5"/>
  <c r="A291" i="5"/>
  <c r="C290" i="5"/>
  <c r="A290" i="5"/>
  <c r="C289" i="5"/>
  <c r="A289" i="5"/>
  <c r="C288" i="5"/>
  <c r="A288" i="5"/>
  <c r="C287" i="5"/>
  <c r="A287" i="5"/>
  <c r="C286" i="5"/>
  <c r="A286" i="5"/>
  <c r="C285" i="5"/>
  <c r="A285" i="5"/>
  <c r="C284" i="5"/>
  <c r="A284" i="5"/>
  <c r="C283" i="5"/>
  <c r="A283" i="5"/>
  <c r="C282" i="5"/>
  <c r="A282" i="5"/>
  <c r="C281" i="5"/>
  <c r="A281" i="5"/>
  <c r="C280" i="5"/>
  <c r="A280" i="5"/>
  <c r="C279" i="5"/>
  <c r="A279" i="5"/>
  <c r="C278" i="5"/>
  <c r="A278" i="5"/>
  <c r="C277" i="5"/>
  <c r="A277" i="5"/>
  <c r="C276" i="5"/>
  <c r="A276" i="5"/>
  <c r="C275" i="5"/>
  <c r="A275" i="5"/>
  <c r="C274" i="5"/>
  <c r="A274" i="5"/>
  <c r="C273" i="5"/>
  <c r="A273" i="5"/>
  <c r="C272" i="5"/>
  <c r="A272" i="5"/>
  <c r="C271" i="5"/>
  <c r="A271" i="5"/>
  <c r="C270" i="5"/>
  <c r="A270" i="5"/>
  <c r="C269" i="5"/>
  <c r="A269" i="5"/>
  <c r="C268" i="5"/>
  <c r="A268" i="5"/>
  <c r="C267" i="5"/>
  <c r="A267" i="5"/>
  <c r="C266" i="5"/>
  <c r="A266" i="5"/>
  <c r="C265" i="5"/>
  <c r="A265" i="5"/>
  <c r="C264" i="5"/>
  <c r="A264" i="5"/>
  <c r="C263" i="5"/>
  <c r="A263" i="5"/>
  <c r="C262" i="5"/>
  <c r="A262" i="5"/>
  <c r="C261" i="5"/>
  <c r="A261" i="5"/>
  <c r="C260" i="5"/>
  <c r="A260" i="5"/>
  <c r="C259" i="5"/>
  <c r="A259" i="5"/>
  <c r="C258" i="5"/>
  <c r="A258" i="5"/>
  <c r="C257" i="5"/>
  <c r="A257" i="5"/>
  <c r="C256" i="5"/>
  <c r="A256" i="5"/>
  <c r="C255" i="5"/>
  <c r="A255" i="5"/>
  <c r="C254" i="5"/>
  <c r="A254" i="5"/>
  <c r="C253" i="5"/>
  <c r="A253" i="5"/>
  <c r="C252" i="5"/>
  <c r="A252" i="5"/>
  <c r="C251" i="5"/>
  <c r="A251" i="5"/>
  <c r="C250" i="5"/>
  <c r="A250" i="5"/>
  <c r="C249" i="5"/>
  <c r="A249" i="5"/>
  <c r="C248" i="5"/>
  <c r="A248" i="5"/>
  <c r="C247" i="5"/>
  <c r="A247" i="5"/>
  <c r="C246" i="5"/>
  <c r="A246" i="5"/>
  <c r="C245" i="5"/>
  <c r="A245" i="5"/>
  <c r="C244" i="5"/>
  <c r="A244" i="5"/>
  <c r="C243" i="5"/>
  <c r="A243" i="5"/>
  <c r="C242" i="5"/>
  <c r="A242" i="5"/>
  <c r="C241" i="5"/>
  <c r="A241" i="5"/>
  <c r="C240" i="5"/>
  <c r="A240" i="5"/>
  <c r="C239" i="5"/>
  <c r="A239" i="5"/>
  <c r="C238" i="5"/>
  <c r="A238" i="5"/>
  <c r="C237" i="5"/>
  <c r="A237" i="5"/>
  <c r="C236" i="5"/>
  <c r="A236" i="5"/>
  <c r="C235" i="5"/>
  <c r="A235" i="5"/>
  <c r="C234" i="5"/>
  <c r="A234" i="5"/>
  <c r="C233" i="5"/>
  <c r="A233" i="5"/>
  <c r="C232" i="5"/>
  <c r="A232" i="5"/>
  <c r="C231" i="5"/>
  <c r="A231" i="5"/>
  <c r="C230" i="5"/>
  <c r="A230" i="5"/>
  <c r="C229" i="5"/>
  <c r="A229" i="5"/>
  <c r="C228" i="5"/>
  <c r="A228" i="5"/>
  <c r="C227" i="5"/>
  <c r="A227" i="5"/>
  <c r="C226" i="5"/>
  <c r="A226" i="5"/>
  <c r="C225" i="5"/>
  <c r="A225" i="5"/>
  <c r="C224" i="5"/>
  <c r="A224" i="5"/>
  <c r="C223" i="5"/>
  <c r="A223" i="5"/>
  <c r="C222" i="5"/>
  <c r="A222" i="5"/>
  <c r="C221" i="5"/>
  <c r="A221" i="5"/>
  <c r="C220" i="5"/>
  <c r="A220" i="5"/>
  <c r="C219" i="5"/>
  <c r="A219" i="5"/>
  <c r="C218" i="5"/>
  <c r="A218" i="5"/>
  <c r="C217" i="5"/>
  <c r="A217" i="5"/>
  <c r="C216" i="5"/>
  <c r="A216" i="5"/>
  <c r="C215" i="5"/>
  <c r="A215" i="5"/>
  <c r="C214" i="5"/>
  <c r="A214" i="5"/>
  <c r="C213" i="5"/>
  <c r="A213" i="5"/>
  <c r="C212" i="5"/>
  <c r="A212" i="5"/>
  <c r="C211" i="5"/>
  <c r="A211" i="5"/>
  <c r="C210" i="5"/>
  <c r="A210" i="5"/>
  <c r="C209" i="5"/>
  <c r="A209" i="5"/>
  <c r="C208" i="5"/>
  <c r="A208" i="5"/>
  <c r="C207" i="5"/>
  <c r="A207" i="5"/>
  <c r="C206" i="5"/>
  <c r="A206" i="5"/>
  <c r="C205" i="5"/>
  <c r="A205" i="5"/>
  <c r="C204" i="5"/>
  <c r="A204" i="5"/>
  <c r="C203" i="5"/>
  <c r="A203" i="5"/>
  <c r="C202" i="5"/>
  <c r="A202" i="5"/>
  <c r="C201" i="5"/>
  <c r="A201" i="5"/>
  <c r="C200" i="5"/>
  <c r="A200" i="5"/>
  <c r="C199" i="5"/>
  <c r="A199" i="5"/>
  <c r="C198" i="5"/>
  <c r="A198" i="5"/>
  <c r="C197" i="5"/>
  <c r="A197" i="5"/>
  <c r="C196" i="5"/>
  <c r="A196" i="5"/>
  <c r="C195" i="5"/>
  <c r="A195" i="5"/>
  <c r="C194" i="5"/>
  <c r="A194" i="5"/>
  <c r="C193" i="5"/>
  <c r="A193" i="5"/>
  <c r="C192" i="5"/>
  <c r="A192" i="5"/>
  <c r="C191" i="5"/>
  <c r="A191" i="5"/>
  <c r="C190" i="5"/>
  <c r="A190" i="5"/>
  <c r="C189" i="5"/>
  <c r="A189" i="5"/>
  <c r="C188" i="5"/>
  <c r="A188" i="5"/>
  <c r="C187" i="5"/>
  <c r="A187" i="5"/>
  <c r="C186" i="5"/>
  <c r="A186" i="5"/>
  <c r="C185" i="5"/>
  <c r="A185" i="5"/>
  <c r="C184" i="5"/>
  <c r="A184" i="5"/>
  <c r="C183" i="5"/>
  <c r="A183" i="5"/>
  <c r="C182" i="5"/>
  <c r="A182" i="5"/>
  <c r="C181" i="5"/>
  <c r="A181" i="5"/>
  <c r="C180" i="5"/>
  <c r="A180" i="5"/>
  <c r="C179" i="5"/>
  <c r="A179" i="5"/>
  <c r="C178" i="5"/>
  <c r="A178" i="5"/>
  <c r="C177" i="5"/>
  <c r="A177" i="5"/>
  <c r="C176" i="5"/>
  <c r="A176" i="5"/>
  <c r="C175" i="5"/>
  <c r="A175" i="5"/>
  <c r="C174" i="5"/>
  <c r="A174" i="5"/>
  <c r="C173" i="5"/>
  <c r="A173" i="5"/>
  <c r="C172" i="5"/>
  <c r="A172" i="5"/>
  <c r="C171" i="5"/>
  <c r="A171" i="5"/>
  <c r="C170" i="5"/>
  <c r="A170" i="5"/>
  <c r="C169" i="5"/>
  <c r="A169" i="5"/>
  <c r="C168" i="5"/>
  <c r="A168" i="5"/>
  <c r="C167" i="5"/>
  <c r="A167" i="5"/>
  <c r="C166" i="5"/>
  <c r="A166" i="5"/>
  <c r="C165" i="5"/>
  <c r="A165" i="5"/>
  <c r="C164" i="5"/>
  <c r="A164" i="5"/>
  <c r="C163" i="5"/>
  <c r="A163" i="5"/>
  <c r="C162" i="5"/>
  <c r="A162" i="5"/>
  <c r="C161" i="5"/>
  <c r="A161" i="5"/>
  <c r="C160" i="5"/>
  <c r="A160" i="5"/>
  <c r="C159" i="5"/>
  <c r="A159" i="5"/>
  <c r="C158" i="5"/>
  <c r="A158" i="5"/>
  <c r="C157" i="5"/>
  <c r="A157" i="5"/>
  <c r="C156" i="5"/>
  <c r="A156" i="5"/>
  <c r="C155" i="5"/>
  <c r="A155" i="5"/>
  <c r="C154" i="5"/>
  <c r="A154" i="5"/>
  <c r="C153" i="5"/>
  <c r="A153" i="5"/>
  <c r="C152" i="5"/>
  <c r="A152" i="5"/>
  <c r="C151" i="5"/>
  <c r="A151" i="5"/>
  <c r="C150" i="5"/>
  <c r="A150" i="5"/>
  <c r="C149" i="5"/>
  <c r="A149" i="5"/>
  <c r="C148" i="5"/>
  <c r="A148" i="5"/>
  <c r="C147" i="5"/>
  <c r="A147" i="5"/>
  <c r="C146" i="5"/>
  <c r="A146" i="5"/>
  <c r="C145" i="5"/>
  <c r="A145" i="5"/>
  <c r="C144" i="5"/>
  <c r="A144" i="5"/>
  <c r="C143" i="5"/>
  <c r="A143" i="5"/>
  <c r="C142" i="5"/>
  <c r="A142" i="5"/>
  <c r="C141" i="5"/>
  <c r="A141" i="5"/>
  <c r="C140" i="5"/>
  <c r="A140" i="5"/>
  <c r="C139" i="5"/>
  <c r="A139" i="5"/>
  <c r="C138" i="5"/>
  <c r="A138" i="5"/>
  <c r="C137" i="5"/>
  <c r="A137" i="5"/>
  <c r="C136" i="5"/>
  <c r="A136" i="5"/>
  <c r="C135" i="5"/>
  <c r="A135" i="5"/>
  <c r="C134" i="5"/>
  <c r="A134" i="5"/>
  <c r="C133" i="5"/>
  <c r="A133" i="5"/>
  <c r="C132" i="5"/>
  <c r="A132" i="5"/>
  <c r="C131" i="5"/>
  <c r="A131" i="5"/>
  <c r="C130" i="5"/>
  <c r="A130" i="5"/>
  <c r="C129" i="5"/>
  <c r="A129" i="5"/>
  <c r="C128" i="5"/>
  <c r="A128" i="5"/>
  <c r="C127" i="5"/>
  <c r="A127" i="5"/>
  <c r="C126" i="5"/>
  <c r="A126" i="5"/>
  <c r="C125" i="5"/>
  <c r="A125" i="5"/>
  <c r="C124" i="5"/>
  <c r="A124" i="5"/>
  <c r="C123" i="5"/>
  <c r="A123" i="5"/>
  <c r="C122" i="5"/>
  <c r="A122" i="5"/>
  <c r="C121" i="5"/>
  <c r="A121" i="5"/>
  <c r="C120" i="5"/>
  <c r="A120" i="5"/>
  <c r="C119" i="5"/>
  <c r="A119" i="5"/>
  <c r="C118" i="5"/>
  <c r="A118" i="5"/>
  <c r="C117" i="5"/>
  <c r="A117" i="5"/>
  <c r="C116" i="5"/>
  <c r="A116" i="5"/>
  <c r="C115" i="5"/>
  <c r="A115" i="5"/>
  <c r="C114" i="5"/>
  <c r="A114" i="5"/>
  <c r="C113" i="5"/>
  <c r="A113" i="5"/>
  <c r="C112" i="5"/>
  <c r="A112" i="5"/>
  <c r="C111" i="5"/>
  <c r="A111" i="5"/>
  <c r="C110" i="5"/>
  <c r="A110" i="5"/>
  <c r="C109" i="5"/>
  <c r="A109" i="5"/>
  <c r="C108" i="5"/>
  <c r="A108" i="5"/>
  <c r="C107" i="5"/>
  <c r="A107" i="5"/>
  <c r="C106" i="5"/>
  <c r="A106" i="5"/>
  <c r="C105" i="5"/>
  <c r="A105" i="5"/>
  <c r="C104" i="5"/>
  <c r="A104" i="5"/>
  <c r="C103" i="5"/>
  <c r="A103" i="5"/>
  <c r="C102" i="5"/>
  <c r="A102" i="5"/>
  <c r="C101" i="5"/>
  <c r="A101" i="5"/>
  <c r="C100" i="5"/>
  <c r="A100" i="5"/>
  <c r="C99" i="5"/>
  <c r="A99" i="5"/>
  <c r="C98" i="5"/>
  <c r="A98" i="5"/>
  <c r="C97" i="5"/>
  <c r="A97" i="5"/>
  <c r="C96" i="5"/>
  <c r="A96" i="5"/>
  <c r="C95" i="5"/>
  <c r="A95" i="5"/>
  <c r="C94" i="5"/>
  <c r="A94" i="5"/>
  <c r="C93" i="5"/>
  <c r="A93" i="5"/>
  <c r="C92" i="5"/>
  <c r="A92" i="5"/>
  <c r="C91" i="5"/>
  <c r="A91" i="5"/>
  <c r="C90" i="5"/>
  <c r="A90" i="5"/>
  <c r="C89" i="5"/>
  <c r="A89" i="5"/>
  <c r="C88" i="5"/>
  <c r="A88" i="5"/>
  <c r="C87" i="5"/>
  <c r="A87" i="5"/>
  <c r="C86" i="5"/>
  <c r="A86" i="5"/>
  <c r="C85" i="5"/>
  <c r="A85" i="5"/>
  <c r="C84" i="5"/>
  <c r="A84" i="5"/>
  <c r="C83" i="5"/>
  <c r="A83" i="5"/>
  <c r="C82" i="5"/>
  <c r="A82" i="5"/>
  <c r="C81" i="5"/>
  <c r="A81" i="5"/>
  <c r="C80" i="5"/>
  <c r="A80" i="5"/>
  <c r="C79" i="5"/>
  <c r="A79" i="5"/>
  <c r="C78" i="5"/>
  <c r="A78" i="5"/>
  <c r="C77" i="5"/>
  <c r="A77" i="5"/>
  <c r="C76" i="5"/>
  <c r="A76" i="5"/>
  <c r="C75" i="5"/>
  <c r="A75" i="5"/>
  <c r="C74" i="5"/>
  <c r="A74" i="5"/>
  <c r="C73" i="5"/>
  <c r="A73" i="5"/>
  <c r="C72" i="5"/>
  <c r="A72" i="5"/>
  <c r="C71" i="5"/>
  <c r="A71" i="5"/>
  <c r="C70" i="5"/>
  <c r="A70" i="5"/>
  <c r="C69" i="5"/>
  <c r="A69" i="5"/>
  <c r="C68" i="5"/>
  <c r="A68" i="5"/>
  <c r="C67" i="5"/>
  <c r="A67" i="5"/>
  <c r="C66" i="5"/>
  <c r="A66" i="5"/>
  <c r="C65" i="5"/>
  <c r="A65" i="5"/>
  <c r="C64" i="5"/>
  <c r="A64" i="5"/>
  <c r="C63" i="5"/>
  <c r="A63" i="5"/>
  <c r="C62" i="5"/>
  <c r="A62" i="5"/>
  <c r="C61" i="5"/>
  <c r="A61" i="5"/>
  <c r="C60" i="5"/>
  <c r="A60" i="5"/>
  <c r="C59" i="5"/>
  <c r="A59" i="5"/>
  <c r="C58" i="5"/>
  <c r="A58" i="5"/>
  <c r="C57" i="5"/>
  <c r="A57" i="5"/>
  <c r="C56" i="5"/>
  <c r="A56" i="5"/>
  <c r="C55" i="5"/>
  <c r="A55" i="5"/>
  <c r="C54" i="5"/>
  <c r="A54" i="5"/>
  <c r="C53" i="5"/>
  <c r="A53" i="5"/>
  <c r="C52" i="5"/>
  <c r="A52" i="5"/>
  <c r="C51" i="5"/>
  <c r="A51" i="5"/>
  <c r="C50" i="5"/>
  <c r="A50" i="5"/>
  <c r="C49" i="5"/>
  <c r="A49" i="5"/>
  <c r="C48" i="5"/>
  <c r="A48" i="5"/>
  <c r="C47" i="5"/>
  <c r="A47" i="5"/>
  <c r="C46" i="5"/>
  <c r="A46" i="5"/>
  <c r="C45" i="5"/>
  <c r="A45" i="5"/>
  <c r="C44" i="5"/>
  <c r="A44" i="5"/>
  <c r="C43" i="5"/>
  <c r="A43" i="5"/>
  <c r="C42" i="5"/>
  <c r="A42" i="5"/>
  <c r="C41" i="5"/>
  <c r="A41" i="5"/>
  <c r="C40" i="5"/>
  <c r="A40" i="5"/>
  <c r="C39" i="5"/>
  <c r="A39" i="5"/>
  <c r="C38" i="5"/>
  <c r="A38" i="5"/>
  <c r="C37" i="5"/>
  <c r="A37" i="5"/>
  <c r="C36" i="5"/>
  <c r="A36" i="5"/>
  <c r="C35" i="5"/>
  <c r="A35" i="5"/>
  <c r="C34" i="5"/>
  <c r="A34" i="5"/>
  <c r="C33" i="5"/>
  <c r="A33" i="5"/>
  <c r="C32" i="5"/>
  <c r="A32" i="5"/>
  <c r="C31" i="5"/>
  <c r="A31" i="5"/>
  <c r="C30" i="5"/>
  <c r="A30" i="5"/>
  <c r="C29" i="5"/>
  <c r="A29" i="5"/>
  <c r="C28" i="5"/>
  <c r="A28" i="5"/>
  <c r="C27" i="5"/>
  <c r="A27" i="5"/>
  <c r="C26" i="5"/>
  <c r="A26" i="5"/>
  <c r="C25" i="5"/>
  <c r="A25" i="5"/>
  <c r="C24" i="5"/>
  <c r="A24" i="5"/>
  <c r="C23" i="5"/>
  <c r="A23" i="5"/>
  <c r="C22" i="5"/>
  <c r="A22" i="5"/>
  <c r="C21" i="5"/>
  <c r="A21" i="5"/>
  <c r="C20" i="5"/>
  <c r="A20" i="5"/>
  <c r="C19" i="5"/>
  <c r="A19" i="5"/>
  <c r="C18" i="5"/>
  <c r="A18" i="5"/>
  <c r="C17" i="5"/>
  <c r="A17" i="5"/>
  <c r="C16" i="5"/>
  <c r="A16" i="5"/>
  <c r="C15" i="5"/>
  <c r="A15" i="5"/>
  <c r="C14" i="5"/>
  <c r="A14" i="5"/>
  <c r="C13" i="5"/>
  <c r="A13" i="5"/>
  <c r="C12" i="5"/>
  <c r="A12" i="5"/>
  <c r="C11" i="5"/>
  <c r="A11" i="5"/>
  <c r="C10" i="5"/>
  <c r="A10" i="5"/>
  <c r="C9" i="5"/>
  <c r="A9" i="5"/>
  <c r="C8" i="5"/>
  <c r="A8" i="5"/>
  <c r="C7" i="5"/>
  <c r="A7" i="5"/>
  <c r="C6" i="5"/>
  <c r="A6" i="5"/>
  <c r="A4" i="5"/>
  <c r="G11" i="8"/>
  <c r="G10" i="8"/>
  <c r="G9" i="8"/>
  <c r="G8" i="8"/>
  <c r="S42" i="11"/>
  <c r="R42" i="11"/>
  <c r="Q42" i="11"/>
  <c r="P42" i="11"/>
  <c r="O42" i="11"/>
  <c r="AD10" i="11" s="1"/>
  <c r="N42" i="11"/>
  <c r="AD9" i="11" s="1"/>
  <c r="K42" i="11"/>
  <c r="I42" i="11"/>
  <c r="G42" i="11"/>
  <c r="A42" i="11"/>
  <c r="AD5" i="11" s="1"/>
  <c r="X40" i="11"/>
  <c r="W40" i="11"/>
  <c r="X39" i="11"/>
  <c r="W39" i="11"/>
  <c r="X38" i="11"/>
  <c r="W38" i="11"/>
  <c r="X37" i="11"/>
  <c r="W37" i="11"/>
  <c r="X36" i="11"/>
  <c r="W36" i="11"/>
  <c r="X35" i="11"/>
  <c r="W35" i="11"/>
  <c r="X34" i="11"/>
  <c r="W34" i="11"/>
  <c r="X33" i="11"/>
  <c r="W33" i="11"/>
  <c r="X32" i="11"/>
  <c r="W32" i="11"/>
  <c r="X31" i="11"/>
  <c r="W31" i="11"/>
  <c r="X30" i="11"/>
  <c r="W30" i="11"/>
  <c r="X29" i="11"/>
  <c r="W29" i="11"/>
  <c r="AD28" i="11"/>
  <c r="AG20" i="11" s="1"/>
  <c r="X28" i="11"/>
  <c r="W28" i="11"/>
  <c r="X27" i="11"/>
  <c r="W27" i="11"/>
  <c r="X26" i="11"/>
  <c r="W26" i="11"/>
  <c r="X25" i="11"/>
  <c r="W25" i="11"/>
  <c r="X18" i="11"/>
  <c r="W18" i="11"/>
  <c r="X17" i="11"/>
  <c r="W17" i="11"/>
  <c r="X16" i="11"/>
  <c r="W16" i="11"/>
  <c r="AG15" i="11"/>
  <c r="X15" i="11"/>
  <c r="W15" i="11"/>
  <c r="X14" i="11"/>
  <c r="W14" i="11"/>
  <c r="X13" i="11"/>
  <c r="W13" i="11"/>
  <c r="X12" i="11"/>
  <c r="W12" i="11"/>
  <c r="X11" i="11"/>
  <c r="W11" i="11"/>
  <c r="X10" i="11"/>
  <c r="W10" i="11"/>
  <c r="AG9" i="11"/>
  <c r="X9" i="11"/>
  <c r="W9" i="11"/>
  <c r="X8" i="11"/>
  <c r="W8" i="11"/>
  <c r="X7" i="11"/>
  <c r="W7" i="11"/>
  <c r="X6" i="11"/>
  <c r="W6" i="11"/>
  <c r="X5" i="11"/>
  <c r="W5" i="11"/>
  <c r="A1" i="4"/>
  <c r="AA6" i="11" l="1"/>
  <c r="AA8" i="11"/>
  <c r="AA24" i="11"/>
  <c r="AA40" i="11"/>
  <c r="AA25" i="11"/>
  <c r="AA9" i="11"/>
  <c r="AA42" i="11" s="1"/>
  <c r="AA10" i="11"/>
  <c r="AA26" i="11"/>
  <c r="AA32" i="11"/>
  <c r="AA33" i="11"/>
  <c r="AA18" i="11"/>
  <c r="AA34" i="11"/>
  <c r="AA11" i="11"/>
  <c r="AA27" i="11"/>
  <c r="AA12" i="11"/>
  <c r="AA28" i="11"/>
  <c r="AA13" i="11"/>
  <c r="AA29" i="11"/>
  <c r="AA14" i="11"/>
  <c r="AA30" i="11"/>
  <c r="AA15" i="11"/>
  <c r="AA31" i="11"/>
  <c r="AA19" i="11"/>
  <c r="AA35" i="11"/>
  <c r="AA20" i="11"/>
  <c r="AA36" i="11"/>
  <c r="AA21" i="11"/>
  <c r="AA37" i="11"/>
  <c r="AA22" i="11"/>
  <c r="AA38" i="11"/>
  <c r="AA23" i="11"/>
  <c r="AA16" i="11"/>
  <c r="AA17" i="11"/>
  <c r="AA7" i="11"/>
  <c r="AA39" i="11"/>
  <c r="AA5" i="11"/>
  <c r="AG17" i="11"/>
  <c r="W42" i="11"/>
  <c r="AD6" i="11" s="1"/>
  <c r="AD11" i="11"/>
  <c r="X42" i="11"/>
  <c r="AD7" i="11" s="1"/>
  <c r="Y42" i="11"/>
  <c r="V42" i="11"/>
  <c r="AG19" i="11" l="1"/>
  <c r="AG21" i="11" s="1"/>
</calcChain>
</file>

<file path=xl/sharedStrings.xml><?xml version="1.0" encoding="utf-8"?>
<sst xmlns="http://schemas.openxmlformats.org/spreadsheetml/2006/main" count="2907" uniqueCount="800">
  <si>
    <t>No</t>
  </si>
  <si>
    <t>Auction</t>
  </si>
  <si>
    <t>Exhibitor Name</t>
  </si>
  <si>
    <t>A1</t>
  </si>
  <si>
    <t>A2</t>
  </si>
  <si>
    <t>A3</t>
  </si>
  <si>
    <t>A4</t>
  </si>
  <si>
    <t>A5</t>
  </si>
  <si>
    <t>A6</t>
  </si>
  <si>
    <t>B1</t>
  </si>
  <si>
    <t>B2</t>
  </si>
  <si>
    <t>B3</t>
  </si>
  <si>
    <t>B4</t>
  </si>
  <si>
    <t>B6</t>
  </si>
  <si>
    <t>B7</t>
  </si>
  <si>
    <t>B8</t>
  </si>
  <si>
    <t>C1</t>
  </si>
  <si>
    <t>C2</t>
  </si>
  <si>
    <t>C4</t>
  </si>
  <si>
    <t>C5</t>
  </si>
  <si>
    <t>D1</t>
  </si>
  <si>
    <t>D2</t>
  </si>
  <si>
    <t>D3</t>
  </si>
  <si>
    <t>D4</t>
  </si>
  <si>
    <t>D5</t>
  </si>
  <si>
    <t>E1</t>
  </si>
  <si>
    <t>E2</t>
  </si>
  <si>
    <t>E3</t>
  </si>
  <si>
    <t>NB BOS</t>
  </si>
  <si>
    <t>NB RBOS</t>
  </si>
  <si>
    <t>Consecutive #</t>
  </si>
  <si>
    <t>Class - Entry #</t>
  </si>
  <si>
    <t>|</t>
  </si>
  <si>
    <t>NB5</t>
  </si>
  <si>
    <t>Class No</t>
  </si>
  <si>
    <t>Entry No</t>
  </si>
  <si>
    <t>Breeder's Fish #</t>
  </si>
  <si>
    <t>Minimum Bid</t>
  </si>
  <si>
    <t>A7</t>
  </si>
  <si>
    <t>A8</t>
  </si>
  <si>
    <t>A9</t>
  </si>
  <si>
    <t>A11</t>
  </si>
  <si>
    <t>A12</t>
  </si>
  <si>
    <t>A13</t>
  </si>
  <si>
    <t>A14</t>
  </si>
  <si>
    <t>A15</t>
  </si>
  <si>
    <t>A16</t>
  </si>
  <si>
    <t>A18</t>
  </si>
  <si>
    <t>B9</t>
  </si>
  <si>
    <t>NB1</t>
  </si>
  <si>
    <t>NB2</t>
  </si>
  <si>
    <t>NB3</t>
  </si>
  <si>
    <t>NB4</t>
  </si>
  <si>
    <t>NB6</t>
  </si>
  <si>
    <t>NB7</t>
  </si>
  <si>
    <t>NB8</t>
  </si>
  <si>
    <t>NB9</t>
  </si>
  <si>
    <t>NB10</t>
  </si>
  <si>
    <t>CC1</t>
  </si>
  <si>
    <t>CC2</t>
  </si>
  <si>
    <t>CC3</t>
  </si>
  <si>
    <t>CC4</t>
  </si>
  <si>
    <t>CC5</t>
  </si>
  <si>
    <t>CC6</t>
  </si>
  <si>
    <t>CC7</t>
  </si>
  <si>
    <t>CC8</t>
  </si>
  <si>
    <t>CC9</t>
  </si>
  <si>
    <t>CC10</t>
  </si>
  <si>
    <t>CC11</t>
  </si>
  <si>
    <t>JB1</t>
  </si>
  <si>
    <t>JB2</t>
  </si>
  <si>
    <t>JB3</t>
  </si>
  <si>
    <t>JB4</t>
  </si>
  <si>
    <t>JB5</t>
  </si>
  <si>
    <t>JB6</t>
  </si>
  <si>
    <t>AC1</t>
  </si>
  <si>
    <t>AC2</t>
  </si>
  <si>
    <t>AC3</t>
  </si>
  <si>
    <t>AC4</t>
  </si>
  <si>
    <t>BOS</t>
  </si>
  <si>
    <t>RBOS</t>
  </si>
  <si>
    <t>M</t>
  </si>
  <si>
    <t>F</t>
  </si>
  <si>
    <t>CC RBOS</t>
  </si>
  <si>
    <t>CC BOS</t>
  </si>
  <si>
    <t>B RBOV</t>
  </si>
  <si>
    <t>B BOV</t>
  </si>
  <si>
    <t>A BOV</t>
  </si>
  <si>
    <t>A RBOV</t>
  </si>
  <si>
    <t>C BOV</t>
  </si>
  <si>
    <t>C RBOV</t>
  </si>
  <si>
    <t>Class Changes</t>
  </si>
  <si>
    <t xml:space="preserve">Consecutive # </t>
  </si>
  <si>
    <t>Move from</t>
  </si>
  <si>
    <t>Move to</t>
  </si>
  <si>
    <t>Auction Bidders</t>
  </si>
  <si>
    <t>Name</t>
  </si>
  <si>
    <t>email</t>
  </si>
  <si>
    <t>Phone</t>
  </si>
  <si>
    <t>Address</t>
  </si>
  <si>
    <t>Bidder No</t>
  </si>
  <si>
    <t>Selling Price</t>
  </si>
  <si>
    <t>Y</t>
  </si>
  <si>
    <t>AO</t>
  </si>
  <si>
    <t>N</t>
  </si>
  <si>
    <t>Breeder</t>
  </si>
  <si>
    <t>Check</t>
  </si>
  <si>
    <t>Cash</t>
  </si>
  <si>
    <t>PayPal</t>
  </si>
  <si>
    <t xml:space="preserve">Email Address   </t>
  </si>
  <si>
    <t>Number of Exhibitors =</t>
  </si>
  <si>
    <t>Number of Show Entries =</t>
  </si>
  <si>
    <t>Number of Show Fish =</t>
  </si>
  <si>
    <t>Number of Show Fish in Auction =</t>
  </si>
  <si>
    <t>Number of Auction Only Fish =</t>
  </si>
  <si>
    <t>Total Number of Fish in Auction =</t>
  </si>
  <si>
    <t>$25 Fee for Show Date =</t>
  </si>
  <si>
    <t>Travel Expenses for Judge =</t>
  </si>
  <si>
    <t>Room Expenses for Judge =</t>
  </si>
  <si>
    <t>Food Expenses for Judge =</t>
  </si>
  <si>
    <t>Awards =</t>
  </si>
  <si>
    <t>Miscellaneous Postage =</t>
  </si>
  <si>
    <t>? =</t>
  </si>
  <si>
    <t>Miscellaneous (Food/Drink) =</t>
  </si>
  <si>
    <t>Misc. (Computer Supplies) =</t>
  </si>
  <si>
    <t>Total Show Expenses =</t>
  </si>
  <si>
    <t>Continuous No</t>
  </si>
  <si>
    <t>A10</t>
  </si>
  <si>
    <t>A17</t>
  </si>
  <si>
    <t>A19</t>
  </si>
  <si>
    <t>A20</t>
  </si>
  <si>
    <t>B5</t>
  </si>
  <si>
    <t>C3</t>
  </si>
  <si>
    <t>C6</t>
  </si>
  <si>
    <t>C7</t>
  </si>
  <si>
    <t>C8</t>
  </si>
  <si>
    <t>C9</t>
  </si>
  <si>
    <t>C10</t>
  </si>
  <si>
    <t>C11</t>
  </si>
  <si>
    <t>Breeder Labels &amp; Remarks</t>
  </si>
  <si>
    <t>1st</t>
  </si>
  <si>
    <t>2nd</t>
  </si>
  <si>
    <t>3rd</t>
  </si>
  <si>
    <t>Best Of</t>
  </si>
  <si>
    <t>Judging Comments/Class Changes</t>
  </si>
  <si>
    <t>AO Continuous No</t>
  </si>
  <si>
    <t>Breeder Name</t>
  </si>
  <si>
    <t>Total Paid Monies</t>
  </si>
  <si>
    <t>Return Postage Paid</t>
  </si>
  <si>
    <t># Single Fish Entries</t>
  </si>
  <si>
    <t># Fish Pair Entries</t>
  </si>
  <si>
    <t># Auction Only Fish</t>
  </si>
  <si>
    <t>Other Cash Table Items</t>
  </si>
  <si>
    <t>Sold Cash Table</t>
  </si>
  <si>
    <t>Total $ Sold Fish Entries</t>
  </si>
  <si>
    <t>Single Entries IBC</t>
  </si>
  <si>
    <t>Pair Entries IBC</t>
  </si>
  <si>
    <t>Single Entries Non-IBC</t>
  </si>
  <si>
    <t>Pair Entries Non-IBC</t>
  </si>
  <si>
    <t>IBC Member?</t>
  </si>
  <si>
    <t>Club Cost Return Postage</t>
  </si>
  <si>
    <t>Total $ Breeder Cup</t>
  </si>
  <si>
    <t>Breeder Cup Split</t>
  </si>
  <si>
    <t>Show Entry Auction Split</t>
  </si>
  <si>
    <t>Auction Only Split</t>
  </si>
  <si>
    <t>Cash Table Split</t>
  </si>
  <si>
    <t>Fees/Splits</t>
  </si>
  <si>
    <t>Entry Fees Owed</t>
  </si>
  <si>
    <t>Total Entries</t>
  </si>
  <si>
    <t>Total Fish Entered</t>
  </si>
  <si>
    <t>Amount Due Exhibitor</t>
  </si>
  <si>
    <t>Total $ Sold Auction Only Fish</t>
  </si>
  <si>
    <t>Club</t>
  </si>
  <si>
    <t>Method of Payment</t>
  </si>
  <si>
    <t>---</t>
  </si>
  <si>
    <t>ABC Club Sales Split Total</t>
  </si>
  <si>
    <t># Entries for Auction</t>
  </si>
  <si>
    <t>Other Show Expenses</t>
  </si>
  <si>
    <t>Show Room Fee =</t>
  </si>
  <si>
    <t>Account Totals Prior To Show:</t>
  </si>
  <si>
    <t>Bank</t>
  </si>
  <si>
    <t>Cash Drawer</t>
  </si>
  <si>
    <t>Account Totals After Show Before Expenditures:</t>
  </si>
  <si>
    <t>Difference in Total Accounts Before &amp; After Show</t>
  </si>
  <si>
    <t>Expected Income Total</t>
  </si>
  <si>
    <t>Expected Expense Total</t>
  </si>
  <si>
    <t>Net Profit</t>
  </si>
  <si>
    <t>$1 Raffle Tickets</t>
  </si>
  <si>
    <t>$5 Raffle Tickets</t>
  </si>
  <si>
    <t>Cash Table (Club Donations)</t>
  </si>
  <si>
    <t>Total Raffle/Other Income</t>
  </si>
  <si>
    <t>Judges</t>
  </si>
  <si>
    <t>Variety A: Longfin HM Single tail</t>
  </si>
  <si>
    <t>Name 1st Place</t>
  </si>
  <si>
    <t>Name 2nd Place</t>
  </si>
  <si>
    <t>Name 3rd Place</t>
  </si>
  <si>
    <t>Variety C: Other Recognized Forms</t>
  </si>
  <si>
    <t>D1. Color or Form Variations</t>
  </si>
  <si>
    <t>D1 - Types (list the winning variations)</t>
  </si>
  <si>
    <t>D1 - List all other variations shown and #s</t>
  </si>
  <si>
    <t xml:space="preserve"> E1. list the winning species)</t>
  </si>
  <si>
    <t xml:space="preserve"> E2. list the winning species)</t>
  </si>
  <si>
    <t xml:space="preserve"> E3. list the winning species)</t>
  </si>
  <si>
    <t>Fish too small for regular classes.  Include all recognized colors and patterns.</t>
  </si>
  <si>
    <t xml:space="preserve">Arts &amp; Crafts Classes (Optional):  </t>
  </si>
  <si>
    <t>AC1 through AC3 must be created by the entrant</t>
  </si>
  <si>
    <t>AC1.  Photography - original and edited</t>
  </si>
  <si>
    <t>AC2.  Illustrations: drawings, paintings, etc.</t>
  </si>
  <si>
    <t>AC3. Crafts</t>
  </si>
  <si>
    <t>Special Show Awards</t>
  </si>
  <si>
    <t>Winner's Name</t>
  </si>
  <si>
    <t>Winning Class</t>
  </si>
  <si>
    <t>BOS Male</t>
  </si>
  <si>
    <t>BOS Female</t>
  </si>
  <si>
    <t>RBOS Male</t>
  </si>
  <si>
    <t>RBOS Female</t>
  </si>
  <si>
    <t>NB BOS Male</t>
  </si>
  <si>
    <t>NB BOS Female</t>
  </si>
  <si>
    <t xml:space="preserve">Winning Class    </t>
  </si>
  <si>
    <t>NB RBOS Male</t>
  </si>
  <si>
    <t>NB RBOS Female</t>
  </si>
  <si>
    <t>Show Information Totals</t>
  </si>
  <si>
    <t>Number of Entrants</t>
  </si>
  <si>
    <t>Number of Entries</t>
  </si>
  <si>
    <t>Number of Fish</t>
  </si>
  <si>
    <t>Junior (Optional)</t>
  </si>
  <si>
    <t>Arts and Crafts (Optional)</t>
  </si>
  <si>
    <t>Show Totals</t>
  </si>
  <si>
    <r>
      <t xml:space="preserve">This file is set up to print your Beannie Baby labels.  When you have assigned your Class and Entry numbers to your Consecutive numbers on the 'Show Information' sheet they will appear on this sheet automatically.  The middle cell with the '|' is the marker for the corner of the Beannie Baby.  Rows 1 - 3 with these directions will not be in your print range.  This sheet is set up for Avery </t>
    </r>
    <r>
      <rPr>
        <b/>
        <u/>
        <sz val="11"/>
        <rFont val="Arial"/>
        <family val="2"/>
      </rPr>
      <t>Removable</t>
    </r>
    <r>
      <rPr>
        <b/>
        <sz val="11"/>
        <color indexed="10"/>
        <rFont val="Arial"/>
        <family val="2"/>
      </rPr>
      <t xml:space="preserve"> File Folder labels, 5 Labels per sheet (1" x 3") #5436.</t>
    </r>
  </si>
  <si>
    <t>These numbers are linked(with formulas)to the Show Information sheet and will populate as you enter in class and entry numbers.  This sheet is currently set up for 360 entries.  If you have more, you will have to add the extra lines on the Show Information sheet, add the formulas to this sheet, and adjust the print area as needed. Currently this sheet is set to print 360 labels, to adjust this you will need to adjust the print area.   Or Christina Simpson and she'll expand it for you!</t>
  </si>
  <si>
    <t>Columns can be rearranged for judging, results, auction, inputting entry no for classes etc. Contact Christina Simpson if you are unsure how to use these features (sort and filter)</t>
  </si>
  <si>
    <t>Place</t>
  </si>
  <si>
    <t>Auction Log</t>
  </si>
  <si>
    <t>Con. No</t>
  </si>
  <si>
    <t>Exhibitor Description</t>
  </si>
  <si>
    <t>Sell Price</t>
  </si>
  <si>
    <t>Auction?</t>
  </si>
  <si>
    <t>Best Of?</t>
  </si>
  <si>
    <t>Christina Aylward</t>
  </si>
  <si>
    <t>CT:  Multicolor dark red fin male</t>
  </si>
  <si>
    <t>CT:  Multicolor dark red fin female</t>
  </si>
  <si>
    <t>CT:  Black Body, red and clear fin female</t>
  </si>
  <si>
    <t>CT:  Bi color red fin female</t>
  </si>
  <si>
    <t>CT:  Multicolor female</t>
  </si>
  <si>
    <t>CT:  Bi Color dark blue iridescent female</t>
  </si>
  <si>
    <t>CT:  Black Body red finned female</t>
  </si>
  <si>
    <t>CT:  Bi color blue iridescent female</t>
  </si>
  <si>
    <t>CT:  Mutlicolor with blue iridescent female</t>
  </si>
  <si>
    <t># Art Entries</t>
  </si>
  <si>
    <t>Total $ Sold Entries</t>
  </si>
  <si>
    <t>Notes &amp; Requests</t>
  </si>
  <si>
    <t>Jen Cannon</t>
  </si>
  <si>
    <t>Male marble pk</t>
  </si>
  <si>
    <t>C3. Veiltail Male STM</t>
  </si>
  <si>
    <t>JB4. All Females</t>
  </si>
  <si>
    <t>Rachel Waugh</t>
  </si>
  <si>
    <t>DOA</t>
  </si>
  <si>
    <t>Ivey Redd</t>
  </si>
  <si>
    <t>Betta Unimaculata Female</t>
  </si>
  <si>
    <t>HMPK Male</t>
  </si>
  <si>
    <t>Dumbo HM Female (won 2nd May ABC Show)</t>
  </si>
  <si>
    <t>HMPK Female</t>
  </si>
  <si>
    <t>Cellophane Male</t>
  </si>
  <si>
    <t>Female</t>
  </si>
  <si>
    <t>HM Male</t>
  </si>
  <si>
    <t>Cellophane HMPK Male</t>
  </si>
  <si>
    <t>10P</t>
  </si>
  <si>
    <t>Red Plakat Female</t>
  </si>
  <si>
    <t>Betta Balunga Pair</t>
  </si>
  <si>
    <t>Betta Albimarginata Pair</t>
  </si>
  <si>
    <t>Heidi and Andrew Burkle</t>
  </si>
  <si>
    <t>Min Bid</t>
  </si>
  <si>
    <t>Auction Y/</t>
  </si>
  <si>
    <t>BOV/BOS</t>
  </si>
  <si>
    <t>NS</t>
  </si>
  <si>
    <t>Variety C: Other Recognized Forms Male</t>
  </si>
  <si>
    <t>Variety C: Other Recognized Forms Female</t>
  </si>
  <si>
    <t>Tracking Number</t>
  </si>
  <si>
    <t>This sheet can be used to make the "Live Auction Log". Simply "SORT" (do not filter!) the ShowContinuousLog sheet from "ZtoA" so that all the "Y" auction fish come up first. Then, this page will autopopulate. Then you can Copy columns from here and paste directly into the Live Auction Log</t>
  </si>
  <si>
    <t>This form is for Auction Only Fish. They are supposed to be kept separate from the main show log, and can easily be copied onto the live auction log. Just don't forget about this page once you decide to use it.</t>
  </si>
  <si>
    <r>
      <t xml:space="preserve">This file is set up to print your Beannie Baby labels.  When you have assigned your Class and Entry numbers to your Consecutive numbers on the 'Show Information' sheet they will appear on this sheet automatically.  The middle cell with the '|' is the marker for the corner of the Beannie Baby.  Rows 1 - 3 with these directions will not be in your print range.  This sheet is set up for Avery </t>
    </r>
    <r>
      <rPr>
        <b/>
        <u/>
        <sz val="11"/>
        <rFont val="Arial"/>
        <family val="2"/>
      </rPr>
      <t>Removable</t>
    </r>
    <r>
      <rPr>
        <b/>
        <sz val="11"/>
        <color indexed="10"/>
        <rFont val="Arial"/>
        <family val="2"/>
      </rPr>
      <t xml:space="preserve"> File Folder labels, 30 Labels per sheet (1" x 27/16").</t>
    </r>
  </si>
  <si>
    <t>Collector BOS Male</t>
  </si>
  <si>
    <t>Collector BOS Female</t>
  </si>
  <si>
    <t>Collector RBOS Male</t>
  </si>
  <si>
    <t>Collector RBOS Female</t>
  </si>
  <si>
    <t>Show Type: IBC International, Area 1</t>
  </si>
  <si>
    <t>Group A: Self Bred</t>
  </si>
  <si>
    <t>Variety B: Shortfin</t>
  </si>
  <si>
    <t>C1. Crowntail HM STM</t>
  </si>
  <si>
    <t>C2. Doubletail Male - All types</t>
  </si>
  <si>
    <t>C4. Crowntail Plakat STM</t>
  </si>
  <si>
    <t xml:space="preserve">C5. Large Pectorals All longfin and shortfin STM </t>
  </si>
  <si>
    <t xml:space="preserve">C6. Crowntail HM STF All colors </t>
  </si>
  <si>
    <t>C7. Doubletail Females  All types</t>
  </si>
  <si>
    <t>C8. Veiltail STF</t>
  </si>
  <si>
    <t>C9. Large Pectoral  All longfin and shortfin STF</t>
  </si>
  <si>
    <t>C10. Crowntail Plakat STF</t>
  </si>
  <si>
    <t xml:space="preserve">C11. Giant Plakat Male &amp; Female  </t>
  </si>
  <si>
    <t>Variety D: Self Bred Breeders Division</t>
  </si>
  <si>
    <t>Class winners in Variety D are considered for BOV appropriate to their respective gender and variety.</t>
  </si>
  <si>
    <t>D2. Color &amp; Form Variations Female</t>
  </si>
  <si>
    <t>D2 - Types (list the winning variations)</t>
  </si>
  <si>
    <t>D2 - List all other variations shown and #s</t>
  </si>
  <si>
    <t>D3. Form and Finnage Male</t>
  </si>
  <si>
    <t>D4. Form and Finnage Female</t>
  </si>
  <si>
    <t>D5. Pairs  Longfin Halfmoon, VT, CT, DT, LP, etc.</t>
  </si>
  <si>
    <t>D6. Pairs, Shortfin &amp; any mid-length fin*</t>
  </si>
  <si>
    <t xml:space="preserve">D7.  Hybrids,  Male &amp; Female </t>
  </si>
  <si>
    <t>List winning species from Labels/Entry form</t>
  </si>
  <si>
    <t>D8. Aliens</t>
  </si>
  <si>
    <t>Variety E: Wilds</t>
  </si>
  <si>
    <t xml:space="preserve">E1.. Bubblenester Pairs or Trios </t>
  </si>
  <si>
    <t>E2. Mouthbrooder Pairs or Trios</t>
  </si>
  <si>
    <t>Group B: Self Bred New Breeder</t>
  </si>
  <si>
    <t>NB1. HM  STM Solid Color (Incl. Large Pectorals)</t>
  </si>
  <si>
    <t>NB2. HM Patterned STM  (Inc. Large Pectorals)</t>
  </si>
  <si>
    <t xml:space="preserve">NB3. Plakat/Shortfin STM Solid Color </t>
  </si>
  <si>
    <t>NB5. Plakat/SF Male patterned with 4 or more colors.</t>
  </si>
  <si>
    <t>NB6. DTM (all types, All colors)</t>
  </si>
  <si>
    <t>NB7. CT and VT STM</t>
  </si>
  <si>
    <t xml:space="preserve">NB8. HM STF Solid color </t>
  </si>
  <si>
    <t>NB9.  HM STF Patterned</t>
  </si>
  <si>
    <t>NB10. Plakat  &amp; Symmetrical STF Solid color</t>
  </si>
  <si>
    <t>NB11. Plakat &amp; Symmetrical STF  Patterned</t>
  </si>
  <si>
    <t>NB12. All other females, CT, VT,  DT, LP</t>
  </si>
  <si>
    <t>NB13. Any other type: Variations, Alien, Hybrid, Wild, etc.</t>
  </si>
  <si>
    <t>Note: List type &amp;/or  species for any NB13 entries. ie:  NB2-5 , Alien</t>
  </si>
  <si>
    <t>Group C: Collector Division</t>
  </si>
  <si>
    <t>CC1. HM STM  Solid Color</t>
  </si>
  <si>
    <t xml:space="preserve">CC2. HM STM  Patterned </t>
  </si>
  <si>
    <t>CC3. Plakat/Shortfin STM, Solid Color</t>
  </si>
  <si>
    <t xml:space="preserve">CC4. PK/SF STM Marble, Gr,  Pineapple, Black Orchid, 3 col Multi </t>
  </si>
  <si>
    <t>CC5. Plakat/Shortfin STM patterned 4 or more colors.</t>
  </si>
  <si>
    <t>CC6.  DTM (All types, All colors)</t>
  </si>
  <si>
    <t>CC7 CT or VT  ST Male – All colors</t>
  </si>
  <si>
    <t xml:space="preserve">CC8 HM STF Solid color </t>
  </si>
  <si>
    <t xml:space="preserve">CC9. HM STF Patterned </t>
  </si>
  <si>
    <t>CC10. Plakat &amp; Symmetrical STF Solid colored</t>
  </si>
  <si>
    <t>CC11. Plakat &amp; Symmetrical STF Patterned</t>
  </si>
  <si>
    <t>CC12. All other females CT, VT, DT, LP</t>
  </si>
  <si>
    <t>CC13. Any other type: Variations, Alien, Hybrid, Wild, etc.</t>
  </si>
  <si>
    <t>Note: List type &amp;/or  species or Variation for any CC13 entries.</t>
  </si>
  <si>
    <t>ie: Alien or WT or Variation or Giant</t>
  </si>
  <si>
    <t xml:space="preserve">Juvenile Betta Classes- Self Bred (Optional): </t>
  </si>
  <si>
    <t>JB1. STM Halfmoon</t>
  </si>
  <si>
    <t>JB3. All Shortfinned Males</t>
  </si>
  <si>
    <t xml:space="preserve"> Best of Variety, (Group A)</t>
  </si>
  <si>
    <t>Variety A: Longfin HM Single tail Male</t>
  </si>
  <si>
    <t>Variety B: Shortfin Male</t>
  </si>
  <si>
    <t>Variety A: Longfin HM Single tail Female</t>
  </si>
  <si>
    <t>Variety B: Shortfin Female</t>
  </si>
  <si>
    <t>Variety E: Wild Types (Pair, Trio or Single)</t>
  </si>
  <si>
    <t>Reserve Best of Variety,  (Group A)</t>
  </si>
  <si>
    <t xml:space="preserve"> </t>
  </si>
  <si>
    <t>Variety E:  Wild Types  (Pair, Trio, Single)</t>
  </si>
  <si>
    <t>Best of Show, Self Bred (Group A)</t>
  </si>
  <si>
    <t>Reserve Best of Show, Breeders (Group A)</t>
  </si>
  <si>
    <t>New Breeder Best of Show  (Group B)</t>
  </si>
  <si>
    <t>New Breeder Reserve Best of Show  (Group B)</t>
  </si>
  <si>
    <t>Collector Best of Show  (Group C)</t>
  </si>
  <si>
    <t>Collector Reserve  Best of Show (Group C)</t>
  </si>
  <si>
    <t>Self Bred Classes (Varieties A, B, C, D)</t>
  </si>
  <si>
    <t>Wild Classes (Variety E)</t>
  </si>
  <si>
    <t>New Breeder (Group B)</t>
  </si>
  <si>
    <t xml:space="preserve">Collectors (Group C) </t>
  </si>
  <si>
    <t>*</t>
  </si>
  <si>
    <t>*total number of entrants may be less than total of above since some enter in multiple Divisions (ie: Self Bred and Art)</t>
  </si>
  <si>
    <t>Entrants</t>
  </si>
  <si>
    <r>
      <t>A1.</t>
    </r>
    <r>
      <rPr>
        <sz val="10"/>
        <color theme="1"/>
        <rFont val="Arial"/>
        <family val="2"/>
      </rPr>
      <t xml:space="preserve"> Red STM</t>
    </r>
  </si>
  <si>
    <r>
      <t>A2.</t>
    </r>
    <r>
      <rPr>
        <sz val="10"/>
        <color theme="1"/>
        <rFont val="Arial"/>
        <family val="2"/>
      </rPr>
      <t xml:space="preserve"> Black STM &amp; Black Lace STM</t>
    </r>
  </si>
  <si>
    <r>
      <t>A3.</t>
    </r>
    <r>
      <rPr>
        <sz val="10"/>
        <color theme="1"/>
        <rFont val="Arial"/>
        <family val="2"/>
      </rPr>
      <t xml:space="preserve"> </t>
    </r>
    <r>
      <rPr>
        <sz val="9"/>
        <color theme="1"/>
        <rFont val="Arial"/>
        <family val="2"/>
      </rPr>
      <t>Light Solid STM  yellow, cellophane, white, pastel, orange</t>
    </r>
  </si>
  <si>
    <r>
      <t>A4.</t>
    </r>
    <r>
      <rPr>
        <sz val="10"/>
        <color theme="1"/>
        <rFont val="Arial"/>
        <family val="2"/>
      </rPr>
      <t xml:space="preserve"> Royal Blue STM</t>
    </r>
  </si>
  <si>
    <r>
      <t>A5.</t>
    </r>
    <r>
      <rPr>
        <sz val="10"/>
        <color theme="1"/>
        <rFont val="Arial"/>
        <family val="2"/>
      </rPr>
      <t xml:space="preserve"> Steel Blue STM</t>
    </r>
  </si>
  <si>
    <r>
      <t>A6.</t>
    </r>
    <r>
      <rPr>
        <sz val="10"/>
        <color theme="1"/>
        <rFont val="Arial"/>
        <family val="2"/>
      </rPr>
      <t xml:space="preserve"> Green/Turquoise STM</t>
    </r>
  </si>
  <si>
    <r>
      <t>A7.</t>
    </r>
    <r>
      <rPr>
        <sz val="10"/>
        <color theme="1"/>
        <rFont val="Arial"/>
        <family val="2"/>
      </rPr>
      <t xml:space="preserve"> Dark Body Metallic STM, All Solid Colors</t>
    </r>
  </si>
  <si>
    <r>
      <t>A8.</t>
    </r>
    <r>
      <rPr>
        <sz val="10"/>
        <color theme="1"/>
        <rFont val="Arial"/>
        <family val="2"/>
      </rPr>
      <t xml:space="preserve"> Light Body Metallic STM, All Solid Colors</t>
    </r>
  </si>
  <si>
    <r>
      <t>A9.</t>
    </r>
    <r>
      <rPr>
        <sz val="10"/>
        <color theme="1"/>
        <rFont val="Arial"/>
        <family val="2"/>
      </rPr>
      <t xml:space="preserve"> Marble, STM, 2 or 3 colors incl. flesh</t>
    </r>
  </si>
  <si>
    <r>
      <t>A10.</t>
    </r>
    <r>
      <rPr>
        <sz val="10"/>
        <color theme="1"/>
        <rFont val="Arial"/>
        <family val="2"/>
      </rPr>
      <t xml:space="preserve"> G</t>
    </r>
    <r>
      <rPr>
        <sz val="9"/>
        <color theme="1"/>
        <rFont val="Arial"/>
        <family val="2"/>
      </rPr>
      <t xml:space="preserve">rizzle, </t>
    </r>
    <r>
      <rPr>
        <sz val="10"/>
        <color theme="1"/>
        <rFont val="Arial"/>
        <family val="2"/>
      </rPr>
      <t>P</t>
    </r>
    <r>
      <rPr>
        <sz val="9"/>
        <color theme="1"/>
        <rFont val="Arial"/>
        <family val="2"/>
      </rPr>
      <t xml:space="preserve">ineapple, </t>
    </r>
    <r>
      <rPr>
        <sz val="10"/>
        <color theme="1"/>
        <rFont val="Arial"/>
        <family val="2"/>
      </rPr>
      <t>B</t>
    </r>
    <r>
      <rPr>
        <sz val="9"/>
        <color theme="1"/>
        <rFont val="Arial"/>
        <family val="2"/>
      </rPr>
      <t xml:space="preserve">lack </t>
    </r>
    <r>
      <rPr>
        <sz val="10"/>
        <color theme="1"/>
        <rFont val="Arial"/>
        <family val="2"/>
      </rPr>
      <t>O</t>
    </r>
    <r>
      <rPr>
        <sz val="9"/>
        <color theme="1"/>
        <rFont val="Arial"/>
        <family val="2"/>
      </rPr>
      <t xml:space="preserve">rchid, 2 &amp; 3 color </t>
    </r>
    <r>
      <rPr>
        <sz val="10"/>
        <color theme="1"/>
        <rFont val="Arial"/>
        <family val="2"/>
      </rPr>
      <t>M</t>
    </r>
    <r>
      <rPr>
        <sz val="9"/>
        <color theme="1"/>
        <rFont val="Arial"/>
        <family val="2"/>
      </rPr>
      <t xml:space="preserve">ultis  </t>
    </r>
    <r>
      <rPr>
        <sz val="10"/>
        <color theme="1"/>
        <rFont val="Arial"/>
        <family val="2"/>
      </rPr>
      <t>STM</t>
    </r>
    <r>
      <rPr>
        <sz val="9"/>
        <color theme="1"/>
        <rFont val="Arial"/>
        <family val="2"/>
      </rPr>
      <t xml:space="preserve"> </t>
    </r>
  </si>
  <si>
    <r>
      <t>A11.</t>
    </r>
    <r>
      <rPr>
        <sz val="10"/>
        <color theme="1"/>
        <rFont val="Arial"/>
        <family val="2"/>
      </rPr>
      <t xml:space="preserve"> Patterned: Multi 4 or more colors,  STM.</t>
    </r>
  </si>
  <si>
    <r>
      <t>A12.</t>
    </r>
    <r>
      <rPr>
        <sz val="10"/>
        <color theme="1"/>
        <rFont val="Arial"/>
        <family val="2"/>
      </rPr>
      <t xml:space="preserve"> Butterfly STM</t>
    </r>
  </si>
  <si>
    <r>
      <t>A13.</t>
    </r>
    <r>
      <rPr>
        <sz val="10"/>
        <color theme="1"/>
        <rFont val="Arial"/>
        <family val="2"/>
      </rPr>
      <t xml:space="preserve"> Halfmoon STM Bicolor (Light body &amp; dark body) </t>
    </r>
  </si>
  <si>
    <r>
      <t>A14.</t>
    </r>
    <r>
      <rPr>
        <sz val="10"/>
        <color theme="1"/>
        <rFont val="Arial"/>
        <family val="2"/>
      </rPr>
      <t xml:space="preserve"> Dragon Longfin Male, Light Body BiColor with any colored fins</t>
    </r>
  </si>
  <si>
    <r>
      <t>A15.</t>
    </r>
    <r>
      <rPr>
        <sz val="10"/>
        <color theme="1"/>
        <rFont val="Arial"/>
        <family val="2"/>
      </rPr>
      <t xml:space="preserve"> Non-iridescent Dark STF: red, black, black lace</t>
    </r>
  </si>
  <si>
    <r>
      <t>A16.</t>
    </r>
    <r>
      <rPr>
        <sz val="10"/>
        <color theme="1"/>
        <rFont val="Arial"/>
        <family val="2"/>
      </rPr>
      <t xml:space="preserve"> L</t>
    </r>
    <r>
      <rPr>
        <sz val="9"/>
        <color theme="1"/>
        <rFont val="Arial"/>
        <family val="2"/>
      </rPr>
      <t xml:space="preserve">ight </t>
    </r>
    <r>
      <rPr>
        <sz val="10"/>
        <color theme="1"/>
        <rFont val="Arial"/>
        <family val="2"/>
      </rPr>
      <t>S</t>
    </r>
    <r>
      <rPr>
        <sz val="9"/>
        <color theme="1"/>
        <rFont val="Arial"/>
        <family val="2"/>
      </rPr>
      <t xml:space="preserve">olid </t>
    </r>
    <r>
      <rPr>
        <sz val="10"/>
        <color theme="1"/>
        <rFont val="Arial"/>
        <family val="2"/>
      </rPr>
      <t>STF</t>
    </r>
    <r>
      <rPr>
        <sz val="9"/>
        <color theme="1"/>
        <rFont val="Arial"/>
        <family val="2"/>
      </rPr>
      <t>: yellow, cellophane, white, pastel, orange</t>
    </r>
  </si>
  <si>
    <r>
      <t>A17.</t>
    </r>
    <r>
      <rPr>
        <sz val="10"/>
        <color theme="1"/>
        <rFont val="Arial"/>
        <family val="2"/>
      </rPr>
      <t xml:space="preserve"> Royal Blue STF</t>
    </r>
  </si>
  <si>
    <r>
      <t>A18.</t>
    </r>
    <r>
      <rPr>
        <sz val="10"/>
        <color theme="1"/>
        <rFont val="Arial"/>
        <family val="2"/>
      </rPr>
      <t xml:space="preserve"> Steel Blue STF</t>
    </r>
  </si>
  <si>
    <r>
      <t>A19.</t>
    </r>
    <r>
      <rPr>
        <sz val="10"/>
        <color theme="1"/>
        <rFont val="Arial"/>
        <family val="2"/>
      </rPr>
      <t xml:space="preserve"> Green/Turquoise STF</t>
    </r>
  </si>
  <si>
    <r>
      <t>A20.</t>
    </r>
    <r>
      <rPr>
        <sz val="10"/>
        <color theme="1"/>
        <rFont val="Arial"/>
        <family val="2"/>
      </rPr>
      <t xml:space="preserve"> Metallic STF, All Solid light and dark colors</t>
    </r>
  </si>
  <si>
    <r>
      <t>A21.</t>
    </r>
    <r>
      <rPr>
        <sz val="10"/>
        <color theme="1"/>
        <rFont val="Arial"/>
        <family val="2"/>
      </rPr>
      <t xml:space="preserve"> Marble STF  2 or 3 colors incl. flesh</t>
    </r>
  </si>
  <si>
    <r>
      <t>A22</t>
    </r>
    <r>
      <rPr>
        <sz val="10"/>
        <color theme="1"/>
        <rFont val="Arial"/>
        <family val="2"/>
      </rPr>
      <t xml:space="preserve">. Grizzle, Pina,  Blk Orchid, 2 &amp; 3 color Multi  STF </t>
    </r>
  </si>
  <si>
    <r>
      <t>A23.</t>
    </r>
    <r>
      <rPr>
        <sz val="10"/>
        <color theme="1"/>
        <rFont val="Arial"/>
        <family val="2"/>
      </rPr>
      <t xml:space="preserve"> Patterned Multi with 4 or more colors STF</t>
    </r>
  </si>
  <si>
    <r>
      <t>A24.</t>
    </r>
    <r>
      <rPr>
        <sz val="10"/>
        <color theme="1"/>
        <rFont val="Arial"/>
        <family val="2"/>
      </rPr>
      <t xml:space="preserve"> Butterfly STF</t>
    </r>
  </si>
  <si>
    <r>
      <t>A25.</t>
    </r>
    <r>
      <rPr>
        <sz val="10"/>
        <color theme="1"/>
        <rFont val="Arial"/>
        <family val="2"/>
      </rPr>
      <t xml:space="preserve"> Bicolor STF (Light body &amp; dark body)</t>
    </r>
  </si>
  <si>
    <r>
      <t>A26</t>
    </r>
    <r>
      <rPr>
        <sz val="10"/>
        <color theme="1"/>
        <rFont val="Arial"/>
        <family val="2"/>
      </rPr>
      <t xml:space="preserve">. Dragon Longfin Fem Lgt Body BiColor  any colored fins.   </t>
    </r>
  </si>
  <si>
    <r>
      <t xml:space="preserve">B1. </t>
    </r>
    <r>
      <rPr>
        <sz val="10"/>
        <color theme="1"/>
        <rFont val="Arial"/>
        <family val="2"/>
      </rPr>
      <t xml:space="preserve">Show Plakat STM  Solid dark non-iridescent </t>
    </r>
  </si>
  <si>
    <r>
      <t>B2.</t>
    </r>
    <r>
      <rPr>
        <sz val="10"/>
        <color theme="1"/>
        <rFont val="Arial"/>
        <family val="2"/>
      </rPr>
      <t xml:space="preserve"> Show Plakat STM  Dark iridescent</t>
    </r>
  </si>
  <si>
    <r>
      <t>B3.</t>
    </r>
    <r>
      <rPr>
        <sz val="10"/>
        <color theme="1"/>
        <rFont val="Arial"/>
        <family val="2"/>
      </rPr>
      <t xml:space="preserve"> Show Plakat STM Light non-metallic (see A3 above)</t>
    </r>
  </si>
  <si>
    <r>
      <t>B4.</t>
    </r>
    <r>
      <rPr>
        <sz val="10"/>
        <color theme="1"/>
        <rFont val="Arial"/>
        <family val="2"/>
      </rPr>
      <t xml:space="preserve"> Show Plakat STM Marble, 2 or 3 colors incl. flesh</t>
    </r>
  </si>
  <si>
    <r>
      <t xml:space="preserve">B5. </t>
    </r>
    <r>
      <rPr>
        <sz val="10"/>
        <color theme="1"/>
        <rFont val="Arial"/>
        <family val="2"/>
      </rPr>
      <t>Show Plakat STM Metallic All Solid dark &amp; light colors</t>
    </r>
  </si>
  <si>
    <r>
      <t>B6.</t>
    </r>
    <r>
      <rPr>
        <sz val="10"/>
        <color theme="1"/>
        <rFont val="Arial"/>
        <family val="2"/>
      </rPr>
      <t xml:space="preserve"> Show PK STM  Marble, Griz. Pina, BK Orchid &amp; 2/3 Multis</t>
    </r>
  </si>
  <si>
    <r>
      <t>B7.</t>
    </r>
    <r>
      <rPr>
        <sz val="10"/>
        <color theme="1"/>
        <rFont val="Arial"/>
        <family val="2"/>
      </rPr>
      <t xml:space="preserve"> Show Plakat STM Multi with 4 or more colors</t>
    </r>
  </si>
  <si>
    <r>
      <t xml:space="preserve">B8 </t>
    </r>
    <r>
      <rPr>
        <sz val="10"/>
        <color theme="1"/>
        <rFont val="Arial"/>
        <family val="2"/>
      </rPr>
      <t xml:space="preserve"> Show Plakat STM Butterfly</t>
    </r>
  </si>
  <si>
    <r>
      <t>B9.</t>
    </r>
    <r>
      <rPr>
        <sz val="10"/>
        <color theme="1"/>
        <rFont val="Arial"/>
        <family val="2"/>
      </rPr>
      <t xml:space="preserve"> Show Plakat STM Bicolor (light body and dark body)</t>
    </r>
  </si>
  <si>
    <r>
      <t>B10.</t>
    </r>
    <r>
      <rPr>
        <sz val="10"/>
        <color theme="1"/>
        <rFont val="Arial"/>
        <family val="2"/>
      </rPr>
      <t xml:space="preserve"> Dragon Shortfin Male Light Body BiColor, any colored fins</t>
    </r>
  </si>
  <si>
    <r>
      <t>B11.</t>
    </r>
    <r>
      <rPr>
        <sz val="10"/>
        <color theme="1"/>
        <rFont val="Arial"/>
        <family val="2"/>
      </rPr>
      <t xml:space="preserve"> Traditional Plakat STM  Solid Colors</t>
    </r>
  </si>
  <si>
    <r>
      <t>B12.</t>
    </r>
    <r>
      <rPr>
        <sz val="10"/>
        <color theme="1"/>
        <rFont val="Arial"/>
        <family val="2"/>
      </rPr>
      <t xml:space="preserve"> Traditional Plakat STM Patterned</t>
    </r>
  </si>
  <si>
    <r>
      <t>B13.</t>
    </r>
    <r>
      <rPr>
        <sz val="10"/>
        <color theme="1"/>
        <rFont val="Arial"/>
        <family val="2"/>
      </rPr>
      <t xml:space="preserve"> Symmetrical STM All colors</t>
    </r>
  </si>
  <si>
    <r>
      <t xml:space="preserve">B14. </t>
    </r>
    <r>
      <rPr>
        <sz val="10"/>
        <color theme="1"/>
        <rFont val="Arial"/>
        <family val="2"/>
      </rPr>
      <t>Show  &amp; Sym PK STF  Dark Solid color</t>
    </r>
    <r>
      <rPr>
        <b/>
        <sz val="10"/>
        <color theme="1"/>
        <rFont val="Arial"/>
        <family val="2"/>
      </rPr>
      <t xml:space="preserve">  non- iridescent</t>
    </r>
  </si>
  <si>
    <r>
      <t>B15.</t>
    </r>
    <r>
      <rPr>
        <sz val="10"/>
        <color theme="1"/>
        <rFont val="Arial"/>
        <family val="2"/>
      </rPr>
      <t xml:space="preserve"> Show  &amp; Symmetrical Plakat STF Dark Solid Irid. </t>
    </r>
  </si>
  <si>
    <r>
      <t>B16.</t>
    </r>
    <r>
      <rPr>
        <sz val="10"/>
        <color theme="1"/>
        <rFont val="Arial"/>
        <family val="2"/>
      </rPr>
      <t xml:space="preserve"> Show  &amp; Sym. Plakat STF Metallic Solid dark &amp; light</t>
    </r>
  </si>
  <si>
    <r>
      <t>B17.</t>
    </r>
    <r>
      <rPr>
        <sz val="10"/>
        <color theme="1"/>
        <rFont val="Arial"/>
        <family val="2"/>
      </rPr>
      <t xml:space="preserve"> Show  &amp; Sym. PK STF Light Solid  non-metallic:</t>
    </r>
  </si>
  <si>
    <r>
      <t>B18.</t>
    </r>
    <r>
      <rPr>
        <sz val="10"/>
        <color theme="1"/>
        <rFont val="Arial"/>
        <family val="2"/>
      </rPr>
      <t xml:space="preserve">  Show/Sym PK STF </t>
    </r>
    <r>
      <rPr>
        <sz val="8"/>
        <color theme="1"/>
        <rFont val="Arial"/>
        <family val="2"/>
      </rPr>
      <t>Marble, Griz. Pina, BK Orchid &amp; 2/3 Multis</t>
    </r>
  </si>
  <si>
    <r>
      <t>B19.</t>
    </r>
    <r>
      <rPr>
        <sz val="10"/>
        <color theme="1"/>
        <rFont val="Arial"/>
        <family val="2"/>
      </rPr>
      <t xml:space="preserve"> Show &amp; Sym. PK STF Patterned with 4 or more colors) </t>
    </r>
  </si>
  <si>
    <r>
      <t>B20.</t>
    </r>
    <r>
      <rPr>
        <sz val="10"/>
        <color theme="1"/>
        <rFont val="Arial"/>
        <family val="2"/>
      </rPr>
      <t xml:space="preserve"> Show &amp; Symmetrical Plakat STF Butterfly </t>
    </r>
  </si>
  <si>
    <r>
      <t>B21.</t>
    </r>
    <r>
      <rPr>
        <sz val="10"/>
        <color theme="1"/>
        <rFont val="Arial"/>
        <family val="2"/>
      </rPr>
      <t xml:space="preserve"> Show &amp; Symmetrical PK STF Bicolor (lgt &amp; dk body)</t>
    </r>
  </si>
  <si>
    <r>
      <t>B22.</t>
    </r>
    <r>
      <rPr>
        <sz val="10"/>
        <color theme="1"/>
        <rFont val="Arial"/>
        <family val="2"/>
      </rPr>
      <t xml:space="preserve"> Dragon Shortfin Fem. Ligt Body BiColor any colored fins</t>
    </r>
  </si>
  <si>
    <r>
      <t>B23.</t>
    </r>
    <r>
      <rPr>
        <sz val="10"/>
        <color theme="1"/>
        <rFont val="Arial"/>
        <family val="2"/>
      </rPr>
      <t xml:space="preserve"> Traditional Plakat STF All colors</t>
    </r>
  </si>
  <si>
    <r>
      <rPr>
        <sz val="9"/>
        <rFont val="Arial"/>
        <family val="2"/>
      </rPr>
      <t>E3.</t>
    </r>
    <r>
      <rPr>
        <sz val="8"/>
        <rFont val="Arial"/>
        <family val="2"/>
      </rPr>
      <t xml:space="preserve"> </t>
    </r>
    <r>
      <rPr>
        <sz val="10"/>
        <rFont val="Arial"/>
        <family val="2"/>
      </rPr>
      <t>Single Entry</t>
    </r>
    <r>
      <rPr>
        <sz val="8"/>
        <rFont val="Arial"/>
        <family val="2"/>
      </rPr>
      <t xml:space="preserve"> Bubblenesters or Mouthbrooders</t>
    </r>
  </si>
  <si>
    <r>
      <t>NB4. PK/SF STM – Patt.</t>
    </r>
    <r>
      <rPr>
        <sz val="8"/>
        <rFont val="Arial"/>
        <family val="2"/>
      </rPr>
      <t xml:space="preserve"> (BiC, Marble, Pineapple, black orchid  &amp; 3-color)</t>
    </r>
  </si>
  <si>
    <r>
      <t xml:space="preserve">JB2. Other Longfin Males </t>
    </r>
    <r>
      <rPr>
        <sz val="7"/>
        <rFont val="Arial"/>
        <family val="2"/>
      </rPr>
      <t>(Crown, DT, Veils, etc)</t>
    </r>
  </si>
  <si>
    <t>Fill in numbers      from records;                 the Excel formula                 no longer works when we  add split classes</t>
  </si>
  <si>
    <t>RED</t>
  </si>
  <si>
    <t>B10</t>
  </si>
  <si>
    <t>B13</t>
  </si>
  <si>
    <t>B18</t>
  </si>
  <si>
    <t>B21</t>
  </si>
  <si>
    <t>B22</t>
  </si>
  <si>
    <t>BLACK DRAGON</t>
  </si>
  <si>
    <t>CELLOPHANE</t>
  </si>
  <si>
    <t>MARBLE</t>
  </si>
  <si>
    <t>MULTICOLOR</t>
  </si>
  <si>
    <t>RED DRAGON</t>
  </si>
  <si>
    <t>CT</t>
  </si>
  <si>
    <t>DT</t>
  </si>
  <si>
    <t>CTPK</t>
  </si>
  <si>
    <t>Obed Gutierrez</t>
  </si>
  <si>
    <t>B11</t>
  </si>
  <si>
    <t>BLUE STM #7</t>
  </si>
  <si>
    <t>TURQUOISE STM #941</t>
  </si>
  <si>
    <t>TURQUOISE STM #105</t>
  </si>
  <si>
    <t>TURQUOISE STM #97</t>
  </si>
  <si>
    <t>BF STM #920</t>
  </si>
  <si>
    <t>BLUE STF #920</t>
  </si>
  <si>
    <t>BLUE STF #2</t>
  </si>
  <si>
    <t>STEEL BLUE STF #972</t>
  </si>
  <si>
    <t>TURQUOISE STF #948</t>
  </si>
  <si>
    <t>TURQUOISE STF #954</t>
  </si>
  <si>
    <t>TURQUOISE STF #942</t>
  </si>
  <si>
    <t>PINEAPPLE PK MALE #889</t>
  </si>
  <si>
    <t>PINEAPPLE PK MALE #895</t>
  </si>
  <si>
    <t>TRADITIONAL RED PK MALE #55</t>
  </si>
  <si>
    <t>TRADITIONAL RED PK MALE #51</t>
  </si>
  <si>
    <t>DTM #977</t>
  </si>
  <si>
    <t>DTF #40</t>
  </si>
  <si>
    <t>ROSETAIL 31</t>
  </si>
  <si>
    <t>METALLIC GREEN STM #113 PAIR</t>
  </si>
  <si>
    <t>METALLIC GREEN STF #120 PAIR</t>
  </si>
  <si>
    <t>Siegbert Illing</t>
  </si>
  <si>
    <t>B17</t>
  </si>
  <si>
    <t>A21</t>
  </si>
  <si>
    <t>White Show PKM</t>
  </si>
  <si>
    <t>Pastel Blue and White Show PKM</t>
  </si>
  <si>
    <t>Pastel Green Grizzle Show PKM</t>
  </si>
  <si>
    <t>White Show PKF</t>
  </si>
  <si>
    <t>Pastel Blue Show PKF</t>
  </si>
  <si>
    <t>Black Copper Marble HM STF</t>
  </si>
  <si>
    <t>Red Copper Marble HM STF</t>
  </si>
  <si>
    <t>Black/Platinum Dragon HM STF</t>
  </si>
  <si>
    <t>Jaqueline Gray</t>
  </si>
  <si>
    <t>A22</t>
  </si>
  <si>
    <t>A24</t>
  </si>
  <si>
    <t>female halfmoon black orchid</t>
  </si>
  <si>
    <t>female plakat black orchid</t>
  </si>
  <si>
    <t>male plakat black orchid</t>
  </si>
  <si>
    <t>female halfmoon butterfly</t>
  </si>
  <si>
    <t xml:space="preserve">male plakat black orchid </t>
  </si>
  <si>
    <t>male plakat black orchid body with a white head and black mustache</t>
  </si>
  <si>
    <t>Dagmar Velez Roldan</t>
  </si>
  <si>
    <t>B23</t>
  </si>
  <si>
    <t>B15</t>
  </si>
  <si>
    <t>B14</t>
  </si>
  <si>
    <t>D6</t>
  </si>
  <si>
    <t>B20</t>
  </si>
  <si>
    <t>rojo cambodian</t>
  </si>
  <si>
    <t>rojo multi borde negro</t>
  </si>
  <si>
    <t>piña</t>
  </si>
  <si>
    <t>hembra clara negra y rojo</t>
  </si>
  <si>
    <t>macho plackat negro y rojo</t>
  </si>
  <si>
    <t>hambra azul brillante</t>
  </si>
  <si>
    <t>hembra cambodian con blamco</t>
  </si>
  <si>
    <t>hambra multicolor 3 colores</t>
  </si>
  <si>
    <t>macho multi con azul 2 colores</t>
  </si>
  <si>
    <t>hembra multi</t>
  </si>
  <si>
    <t>macho rojo y negro</t>
  </si>
  <si>
    <t>macho plackat naranja</t>
  </si>
  <si>
    <t>hembra multi mayormente negra cara blanca</t>
  </si>
  <si>
    <t>macho plakat rojo solido</t>
  </si>
  <si>
    <t>Hembra roja plakat</t>
  </si>
  <si>
    <t>hembra plakat clear</t>
  </si>
  <si>
    <t>hembra plakat rabo amarrillo</t>
  </si>
  <si>
    <t>macho rojo solido</t>
  </si>
  <si>
    <t>macho plakat blanco y rojo en pareja con 22</t>
  </si>
  <si>
    <t>hembra plakat blanca y rojo en oareja con21</t>
  </si>
  <si>
    <t>hembra plakat multi</t>
  </si>
  <si>
    <t>hembra plakat amarrilla </t>
  </si>
  <si>
    <t>macho plakat amarrillo</t>
  </si>
  <si>
    <t>macho plakt rojo</t>
  </si>
  <si>
    <t>macho rojo plakat</t>
  </si>
  <si>
    <t>hembra amarrilla pareja con 32</t>
  </si>
  <si>
    <t>macho con pareja con 31</t>
  </si>
  <si>
    <t>hembra cambodian plakat</t>
  </si>
  <si>
    <t>hembra multicolor mayormente clear</t>
  </si>
  <si>
    <t>macho halfmoon grizzle </t>
  </si>
  <si>
    <t>macho plakat rojo</t>
  </si>
  <si>
    <t>macho amarillo plakat</t>
  </si>
  <si>
    <t>hembra multi violeta plakat</t>
  </si>
  <si>
    <t>macho plakat koi comprado</t>
  </si>
  <si>
    <t>hembra plakat roja</t>
  </si>
  <si>
    <t>hembra butterfly blanca</t>
  </si>
  <si>
    <t>hembra crown cambodian</t>
  </si>
  <si>
    <t>hembra koi plakat</t>
  </si>
  <si>
    <t>macho plakat koi</t>
  </si>
  <si>
    <t>crown macho rojo</t>
  </si>
  <si>
    <t>crown hembra azul</t>
  </si>
  <si>
    <t>crown macho azul</t>
  </si>
  <si>
    <t>crown hembra roja</t>
  </si>
  <si>
    <t>macho plakat multi mayormente azul</t>
  </si>
  <si>
    <t>Ivan Roldan</t>
  </si>
  <si>
    <t>hembra dumbo salamander 1</t>
  </si>
  <si>
    <t>hembra dumbo salamander 2</t>
  </si>
  <si>
    <t>hembra crowtail celofan</t>
  </si>
  <si>
    <t>hembra hm verde</t>
  </si>
  <si>
    <t>hembra bicolor blanca y roja</t>
  </si>
  <si>
    <t>macho hm cola doble marmol azul y blanco</t>
  </si>
  <si>
    <t>macho plakat azul</t>
  </si>
  <si>
    <t>macho plakat amarillo</t>
  </si>
  <si>
    <t xml:space="preserve">hm negro </t>
  </si>
  <si>
    <t>hembra hm tricolor blanca, azul y manchas</t>
  </si>
  <si>
    <t>macho crowtail rojo</t>
  </si>
  <si>
    <t>plakat multicolor negro, blanco y azul</t>
  </si>
  <si>
    <t>plakat bicolor rojo y blanco</t>
  </si>
  <si>
    <t>plakat azul</t>
  </si>
  <si>
    <t>David Rivera</t>
  </si>
  <si>
    <t>B19</t>
  </si>
  <si>
    <t>Show plakat STM Red</t>
  </si>
  <si>
    <t>Show plakat STM Multi</t>
  </si>
  <si>
    <t xml:space="preserve">Show plakat STM Cooper </t>
  </si>
  <si>
    <t>Show Plakat STM Bicolor</t>
  </si>
  <si>
    <t>Show Plakat STM yellow</t>
  </si>
  <si>
    <t xml:space="preserve">Show Plakat STM Marble </t>
  </si>
  <si>
    <t>STF Blue</t>
  </si>
  <si>
    <t>STF Multi color</t>
  </si>
  <si>
    <t>large pectoral</t>
  </si>
  <si>
    <t xml:space="preserve">Female Giant </t>
  </si>
  <si>
    <t>wild betta pair mouthbrooder</t>
  </si>
  <si>
    <t>Dodi Sunjaya</t>
  </si>
  <si>
    <t>"Betta Expo Internacional Primavera" "abril 2022"</t>
  </si>
  <si>
    <t>Show Host: Salvador Alemany</t>
  </si>
  <si>
    <t>Chapter:  Asociación Mesoamericana y del Caribe del pez betta AMCB</t>
  </si>
  <si>
    <t>Date: abril 9y 10 2022</t>
  </si>
  <si>
    <t>Show Chair: Salvador Alemany</t>
  </si>
  <si>
    <r>
      <t>Judges:</t>
    </r>
    <r>
      <rPr>
        <sz val="10"/>
        <rFont val="Arial"/>
        <family val="2"/>
      </rPr>
      <t xml:space="preserve"> </t>
    </r>
    <r>
      <rPr>
        <b/>
        <sz val="10"/>
        <rFont val="Arial"/>
        <family val="2"/>
      </rPr>
      <t>Salvador Alemany y Aurelia Ogles</t>
    </r>
  </si>
  <si>
    <t>Area 1 International Show Results 2022</t>
  </si>
  <si>
    <t>12P</t>
  </si>
  <si>
    <t>from C13 to CC4</t>
  </si>
  <si>
    <t xml:space="preserve">from C1 to CC7 </t>
  </si>
  <si>
    <t>from B5 to CC4</t>
  </si>
  <si>
    <t>from  B5 to CC4</t>
  </si>
  <si>
    <t xml:space="preserve">1A </t>
  </si>
  <si>
    <t>1B</t>
  </si>
  <si>
    <t xml:space="preserve">1A  </t>
  </si>
  <si>
    <t xml:space="preserve">plakat multicolor </t>
  </si>
  <si>
    <t xml:space="preserve">Plakat macho </t>
  </si>
  <si>
    <t xml:space="preserve">Noel Padilla </t>
  </si>
  <si>
    <t xml:space="preserve">hembra plakat  negra </t>
  </si>
  <si>
    <t xml:space="preserve">dragon </t>
  </si>
  <si>
    <t>marble</t>
  </si>
  <si>
    <t>bicolor</t>
  </si>
  <si>
    <t xml:space="preserve">macho plakat </t>
  </si>
  <si>
    <t>1A</t>
  </si>
  <si>
    <t>3A</t>
  </si>
  <si>
    <t>3B</t>
  </si>
  <si>
    <t>No show</t>
  </si>
  <si>
    <t xml:space="preserve">No show </t>
  </si>
  <si>
    <t>GRIZZLE</t>
  </si>
  <si>
    <t>BLACK ORCHID</t>
  </si>
  <si>
    <t xml:space="preserve">BLACK ORCHID </t>
  </si>
  <si>
    <t xml:space="preserve">DRAGON </t>
  </si>
  <si>
    <t xml:space="preserve">SYMMETRICAL </t>
  </si>
  <si>
    <t xml:space="preserve">PINEAPPLE </t>
  </si>
  <si>
    <t>HELP</t>
  </si>
  <si>
    <t xml:space="preserve">No Show </t>
  </si>
  <si>
    <t>from B3 to CC3 to CC5</t>
  </si>
  <si>
    <t>from A10 to C6</t>
  </si>
  <si>
    <t xml:space="preserve">from C5 to C2 </t>
  </si>
  <si>
    <t>from B7 to C6</t>
  </si>
  <si>
    <t xml:space="preserve">from C4 to C1 </t>
  </si>
  <si>
    <t xml:space="preserve">from B13 to C1 </t>
  </si>
  <si>
    <t>from B11 to B19</t>
  </si>
  <si>
    <t>from B18 to C6</t>
  </si>
  <si>
    <t>from B2 to B3</t>
  </si>
  <si>
    <t>from B14 to B17</t>
  </si>
  <si>
    <t>from B14 to B21</t>
  </si>
  <si>
    <t xml:space="preserve">from B6 to B2 </t>
  </si>
  <si>
    <t xml:space="preserve">from B14 to B19 </t>
  </si>
  <si>
    <t>from B23 to B11</t>
  </si>
  <si>
    <t>from B18 to B15</t>
  </si>
  <si>
    <t xml:space="preserve">from B18 to B15 </t>
  </si>
  <si>
    <t xml:space="preserve">from C6 to B7 </t>
  </si>
  <si>
    <t>from C4 to B7</t>
  </si>
  <si>
    <t>from A10 to A18</t>
  </si>
  <si>
    <t>from B20 to B3</t>
  </si>
  <si>
    <t>from B11 to A9</t>
  </si>
  <si>
    <t>from b11 to b14</t>
  </si>
  <si>
    <t xml:space="preserve">from CH to B9 </t>
  </si>
  <si>
    <t>from C11 to C9</t>
  </si>
  <si>
    <t>from A1 to A9</t>
  </si>
  <si>
    <t>from A1 to A12</t>
  </si>
  <si>
    <t>from A10 to A12</t>
  </si>
  <si>
    <t>from A22 to A14</t>
  </si>
  <si>
    <t>from A24 to A20</t>
  </si>
  <si>
    <t xml:space="preserve">from B1 to B9 </t>
  </si>
  <si>
    <t xml:space="preserve">If point more pronounce go to variation </t>
  </si>
  <si>
    <t>from B7 to B6</t>
  </si>
  <si>
    <t>from B10 to B20</t>
  </si>
  <si>
    <t>macho blanco verdes azules</t>
  </si>
  <si>
    <t xml:space="preserve">from b13 to b18 </t>
  </si>
  <si>
    <t>from B1 B14</t>
  </si>
  <si>
    <t>from B18 to B1</t>
  </si>
  <si>
    <t>DQ Body</t>
  </si>
  <si>
    <t>from 23 to B19</t>
  </si>
  <si>
    <t>from A12 ro A11</t>
  </si>
  <si>
    <t xml:space="preserve">from A26 to A24 . Class does not exist </t>
  </si>
  <si>
    <t>from B5 to CC4 to B6 to B7</t>
  </si>
  <si>
    <t>from B3 to B2</t>
  </si>
  <si>
    <t>from B18 to B6, DQ swelling near mouth</t>
  </si>
  <si>
    <t>fromB6 to B17</t>
  </si>
  <si>
    <t>it’s a show Plakat from B12 to B6 to B8</t>
  </si>
  <si>
    <t xml:space="preserve">from JB3 to B6 to B9 </t>
  </si>
  <si>
    <t xml:space="preserve">from B18 to B6 to B9 </t>
  </si>
  <si>
    <t>from. B6 to B9</t>
  </si>
  <si>
    <t>from B3 to B1</t>
  </si>
  <si>
    <t>from B3 to B6</t>
  </si>
  <si>
    <t>DQ mouth wont close</t>
  </si>
  <si>
    <t>from B17 to B6</t>
  </si>
  <si>
    <t>fromB17 to B20</t>
  </si>
  <si>
    <t>from A21  to A24</t>
  </si>
  <si>
    <t>from A21 to A24</t>
  </si>
  <si>
    <t>from B4 to B3</t>
  </si>
  <si>
    <t>Siegbert Illing. ( was DQ)</t>
  </si>
  <si>
    <t xml:space="preserve">Best of Show and variety female Cat. A </t>
  </si>
  <si>
    <t xml:space="preserve">Best of Variety Female Cat B </t>
  </si>
  <si>
    <t>reserve best of variety Female Cat B</t>
  </si>
  <si>
    <t>reserve best of variety Male cat B</t>
  </si>
  <si>
    <t>best of variety male cat B and Best of show Male</t>
  </si>
  <si>
    <t>reserve Best of variety male cat. C</t>
  </si>
  <si>
    <t>reserve best of show ,  Best of variety female cat. C</t>
  </si>
  <si>
    <t>Reserve Best of Variety Female Cat . C</t>
  </si>
  <si>
    <t>Reserve Best of Variety male Cat A.</t>
  </si>
  <si>
    <t xml:space="preserve">Reserve best of Variety Femelae Cat A. </t>
  </si>
  <si>
    <t xml:space="preserve">Best of  Variety  Male Cat. A  and Reserve Best of Show </t>
  </si>
  <si>
    <t>Molly</t>
  </si>
  <si>
    <t>Ismael Rodriguez</t>
  </si>
  <si>
    <t>Salvador Alemany</t>
  </si>
  <si>
    <t xml:space="preserve">Ivan Roldan </t>
  </si>
  <si>
    <t xml:space="preserve">Molly </t>
  </si>
  <si>
    <t xml:space="preserve">Salvador Alemany </t>
  </si>
  <si>
    <t xml:space="preserve">Ismael Rodriguez </t>
  </si>
  <si>
    <t xml:space="preserve">Apprentices: Dagmar Vélez, Guiomar Rodriguez, Noel Padilla . </t>
  </si>
  <si>
    <t xml:space="preserve">Obed Guitierrez </t>
  </si>
  <si>
    <t xml:space="preserve">Obed Gutierrez </t>
  </si>
  <si>
    <t xml:space="preserve">David Rivera </t>
  </si>
  <si>
    <t>Ivan Roldán</t>
  </si>
  <si>
    <t>Dagmar Velez Roldán</t>
  </si>
  <si>
    <t xml:space="preserve">Jaqueline Gray </t>
  </si>
  <si>
    <t>Noel Padilla</t>
  </si>
  <si>
    <t xml:space="preserve"> best of variety male cat  C.</t>
  </si>
  <si>
    <t xml:space="preserve">C4 </t>
  </si>
  <si>
    <t>Iván Roldán</t>
  </si>
  <si>
    <t xml:space="preserve">Iván Roldan </t>
  </si>
  <si>
    <t xml:space="preserve">Trainee-Apprentices:Seminario 3; Ismael Rodriguez, Jeriel Rodriguez, Iván Roldán, María Torres </t>
  </si>
  <si>
    <t>Dagmar Vélez Roldán</t>
  </si>
  <si>
    <t xml:space="preserve">Dagmar Vélez Roldán </t>
  </si>
  <si>
    <t xml:space="preserve">B12 </t>
  </si>
  <si>
    <t xml:space="preserve"> B1</t>
  </si>
  <si>
    <t xml:space="preserve">B3 </t>
  </si>
  <si>
    <t xml:space="preserve">B23 </t>
  </si>
  <si>
    <t xml:space="preserve">b13 </t>
  </si>
  <si>
    <t xml:space="preserve"> A10</t>
  </si>
  <si>
    <t xml:space="preserve"> A1 </t>
  </si>
  <si>
    <t xml:space="preserve">B18 </t>
  </si>
  <si>
    <t xml:space="preserve"> B6 </t>
  </si>
  <si>
    <t xml:space="preserve"> B6</t>
  </si>
  <si>
    <t xml:space="preserve"> A24</t>
  </si>
  <si>
    <t xml:space="preserve"> B18  </t>
  </si>
  <si>
    <t xml:space="preserve">A22 </t>
  </si>
  <si>
    <t xml:space="preserve">A26 </t>
  </si>
  <si>
    <t xml:space="preserve"> A21</t>
  </si>
  <si>
    <t xml:space="preserve"> B17</t>
  </si>
  <si>
    <t xml:space="preserve"> B4 </t>
  </si>
  <si>
    <t xml:space="preserve"> B3 </t>
  </si>
  <si>
    <t xml:space="preserve">A17 </t>
  </si>
  <si>
    <t xml:space="preserve"> A12</t>
  </si>
  <si>
    <t xml:space="preserve"> CH </t>
  </si>
  <si>
    <t xml:space="preserve">B7 </t>
  </si>
  <si>
    <t xml:space="preserve"> B14</t>
  </si>
  <si>
    <t>C13</t>
  </si>
  <si>
    <t xml:space="preserve">JB3 </t>
  </si>
  <si>
    <t>Siegbert Illig</t>
  </si>
  <si>
    <t xml:space="preserve">Iván Roldán           </t>
  </si>
  <si>
    <t xml:space="preserve">Siegbert Illig </t>
  </si>
  <si>
    <t>Head Judge: Aurelia Ogles</t>
  </si>
  <si>
    <t>Show Points Log</t>
  </si>
  <si>
    <t>Exhibitor names</t>
  </si>
  <si>
    <t>TOTALS FROM EACH SECTION BELOW</t>
  </si>
  <si>
    <t>Overall</t>
  </si>
  <si>
    <t>Overall Points</t>
  </si>
  <si>
    <t>Var A</t>
  </si>
  <si>
    <t>Var b</t>
  </si>
  <si>
    <t>Var c</t>
  </si>
  <si>
    <t>Var d</t>
  </si>
  <si>
    <t>Var e</t>
  </si>
  <si>
    <t>TOTAL</t>
  </si>
  <si>
    <t>ALL CLASSES</t>
  </si>
  <si>
    <t>FIRST = 20, Second =15, Third = 10</t>
  </si>
  <si>
    <t>BOV   40,   RBOV   30</t>
  </si>
  <si>
    <t>A Total</t>
  </si>
  <si>
    <t>Variety A</t>
  </si>
  <si>
    <t>A23</t>
  </si>
  <si>
    <t>A25</t>
  </si>
  <si>
    <t>A26</t>
  </si>
  <si>
    <t>bov A m</t>
  </si>
  <si>
    <t>bov A f</t>
  </si>
  <si>
    <t>rbov A m</t>
  </si>
  <si>
    <t>rbov A f</t>
  </si>
  <si>
    <t>A  TOTAL</t>
  </si>
  <si>
    <t>copied</t>
  </si>
  <si>
    <t>b4</t>
  </si>
  <si>
    <t>b21</t>
  </si>
  <si>
    <t>b1</t>
  </si>
  <si>
    <t>b18</t>
  </si>
  <si>
    <t>Variety B</t>
  </si>
  <si>
    <t>B12</t>
  </si>
  <si>
    <t>B16</t>
  </si>
  <si>
    <t>bov B m</t>
  </si>
  <si>
    <t>bov B f</t>
  </si>
  <si>
    <t>rbov B m</t>
  </si>
  <si>
    <t>rbov B f</t>
  </si>
  <si>
    <t>B TOTAL</t>
  </si>
  <si>
    <t>c2</t>
  </si>
  <si>
    <t>c10</t>
  </si>
  <si>
    <t>c4</t>
  </si>
  <si>
    <t>Variety C</t>
  </si>
  <si>
    <t>bov C m</t>
  </si>
  <si>
    <t>bov C f</t>
  </si>
  <si>
    <t>rbov C m</t>
  </si>
  <si>
    <t>rbov C f</t>
  </si>
  <si>
    <t>C TOTAL</t>
  </si>
  <si>
    <t>Variety D</t>
  </si>
  <si>
    <t>D7</t>
  </si>
  <si>
    <t>D8</t>
  </si>
  <si>
    <t xml:space="preserve">D classes winners are moved to A, B, C for BOV/RBOV.  If they win BOV, their points are counted here in Variety D for Variety winner. Make sure not to count these points twice towards Overall points.  </t>
  </si>
  <si>
    <t>D TOTAL</t>
  </si>
  <si>
    <t>Variety E</t>
  </si>
  <si>
    <t>bov e</t>
  </si>
  <si>
    <t>rbov e</t>
  </si>
  <si>
    <t>E TOTAL</t>
  </si>
  <si>
    <t>Best of Show 100, Reserve Best of Show 80</t>
  </si>
  <si>
    <t>Best of Show</t>
  </si>
  <si>
    <t xml:space="preserve">BOS Fem. </t>
  </si>
  <si>
    <t>RBOS Fem.</t>
  </si>
  <si>
    <t>BOS Total</t>
  </si>
  <si>
    <t>New Breeder BOS 50,  RBOS 30</t>
  </si>
  <si>
    <t>New Breeder</t>
  </si>
  <si>
    <t>NB11</t>
  </si>
  <si>
    <t>NB12</t>
  </si>
  <si>
    <t>NB13</t>
  </si>
  <si>
    <t>NB bos m</t>
  </si>
  <si>
    <t>NB bos f</t>
  </si>
  <si>
    <t>NB rbos m</t>
  </si>
  <si>
    <t>NB rbos f</t>
  </si>
  <si>
    <t>NB TOTAL</t>
  </si>
  <si>
    <t>Collector BOS 50,  RBOS 30</t>
  </si>
  <si>
    <t>Collector</t>
  </si>
  <si>
    <t>CC12</t>
  </si>
  <si>
    <t>CC13</t>
  </si>
  <si>
    <t>CC bos m</t>
  </si>
  <si>
    <t>CC bos f</t>
  </si>
  <si>
    <t>CC rbos m</t>
  </si>
  <si>
    <t>CC rbos f</t>
  </si>
  <si>
    <t>CC TOTAL</t>
  </si>
  <si>
    <t>Arts &amp; Crafts</t>
  </si>
  <si>
    <t>A&amp;C TOTAL</t>
  </si>
  <si>
    <t>Junior classes get NO points - if that changes would get class points, but no BOS/RBOS</t>
  </si>
  <si>
    <t>They do get club certificates.</t>
  </si>
  <si>
    <r>
      <t xml:space="preserve">from A17 to A16    </t>
    </r>
    <r>
      <rPr>
        <sz val="11"/>
        <rFont val="Arial"/>
        <family val="2"/>
      </rPr>
      <t>were A16</t>
    </r>
  </si>
  <si>
    <r>
      <rPr>
        <strike/>
        <sz val="10"/>
        <rFont val="Arial"/>
        <family val="2"/>
      </rPr>
      <t xml:space="preserve">A16 </t>
    </r>
    <r>
      <rPr>
        <sz val="10"/>
        <rFont val="Arial"/>
        <family val="2"/>
      </rPr>
      <t xml:space="preserve">  A17</t>
    </r>
  </si>
  <si>
    <t>B Total</t>
  </si>
  <si>
    <t>C Totals</t>
  </si>
  <si>
    <t>Total copied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</si>
</sst>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2" formatCode="_(&quot;$&quot;* #,##0_);_(&quot;$&quot;* \(#,##0\);_(&quot;$&quot;* &quot;-&quot;_);_(@_)"/>
    <numFmt numFmtId="44" formatCode="_(&quot;$&quot;* #,##0.00_);_(&quot;$&quot;* \(#,##0.00\);_(&quot;$&quot;* &quot;-&quot;??_);_(@_)"/>
    <numFmt numFmtId="164" formatCode="&quot;$&quot;#,##0"/>
    <numFmt numFmtId="165" formatCode="&quot;$&quot;#,##0.00"/>
    <numFmt numFmtId="166" formatCode="0_);[Red]\(0\)"/>
  </numFmts>
  <fonts count="75" x14ac:knownFonts="1">
    <font>
      <sz val="11"/>
      <color theme="1"/>
      <name val="Calibri"/>
      <family val="2"/>
      <scheme val="minor"/>
    </font>
    <font>
      <sz val="11"/>
      <name val="Arial"/>
      <family val="2"/>
    </font>
    <font>
      <b/>
      <sz val="11"/>
      <name val="Arial"/>
      <family val="2"/>
    </font>
    <font>
      <sz val="10"/>
      <name val="Arial"/>
      <family val="2"/>
    </font>
    <font>
      <b/>
      <sz val="10"/>
      <name val="Arial"/>
      <family val="2"/>
    </font>
    <font>
      <sz val="10"/>
      <name val="Arial"/>
      <family val="2"/>
    </font>
    <font>
      <b/>
      <u/>
      <sz val="16"/>
      <color indexed="10"/>
      <name val="Arial"/>
      <family val="2"/>
    </font>
    <font>
      <sz val="12"/>
      <name val="Arial"/>
      <family val="2"/>
    </font>
    <font>
      <b/>
      <u/>
      <sz val="12"/>
      <name val="Arial"/>
      <family val="2"/>
    </font>
    <font>
      <sz val="11"/>
      <color indexed="8"/>
      <name val="Arial"/>
      <family val="2"/>
    </font>
    <font>
      <b/>
      <u/>
      <sz val="11"/>
      <color indexed="10"/>
      <name val="Arial"/>
      <family val="2"/>
    </font>
    <font>
      <b/>
      <sz val="11"/>
      <color indexed="10"/>
      <name val="Arial"/>
      <family val="2"/>
    </font>
    <font>
      <b/>
      <sz val="11"/>
      <color indexed="12"/>
      <name val="Arial"/>
      <family val="2"/>
    </font>
    <font>
      <b/>
      <u/>
      <sz val="12"/>
      <color indexed="10"/>
      <name val="Arial"/>
      <family val="2"/>
    </font>
    <font>
      <b/>
      <sz val="26"/>
      <name val="Arial"/>
      <family val="2"/>
    </font>
    <font>
      <b/>
      <u/>
      <sz val="11"/>
      <name val="Arial"/>
      <family val="2"/>
    </font>
    <font>
      <sz val="11"/>
      <color indexed="10"/>
      <name val="Arial"/>
      <family val="2"/>
    </font>
    <font>
      <sz val="10"/>
      <color theme="1"/>
      <name val="Calibri"/>
      <family val="2"/>
      <scheme val="minor"/>
    </font>
    <font>
      <sz val="12"/>
      <color theme="1"/>
      <name val="Calibri"/>
      <family val="2"/>
      <scheme val="minor"/>
    </font>
    <font>
      <b/>
      <sz val="20"/>
      <name val="Arial"/>
      <family val="2"/>
    </font>
    <font>
      <sz val="11"/>
      <color theme="1"/>
      <name val="Calibri"/>
      <family val="2"/>
      <scheme val="minor"/>
    </font>
    <font>
      <b/>
      <sz val="22"/>
      <color indexed="8"/>
      <name val="Arial"/>
      <family val="2"/>
    </font>
    <font>
      <u/>
      <sz val="10"/>
      <color indexed="12"/>
      <name val="Arial"/>
      <family val="2"/>
    </font>
    <font>
      <b/>
      <u/>
      <sz val="10"/>
      <name val="Arial"/>
      <family val="2"/>
    </font>
    <font>
      <sz val="9"/>
      <name val="Arial"/>
      <family val="2"/>
    </font>
    <font>
      <b/>
      <sz val="9"/>
      <name val="Arial"/>
      <family val="2"/>
    </font>
    <font>
      <b/>
      <sz val="18"/>
      <color indexed="10"/>
      <name val="Arial"/>
      <family val="2"/>
    </font>
    <font>
      <sz val="18"/>
      <name val="Arial"/>
      <family val="2"/>
    </font>
    <font>
      <sz val="18"/>
      <color theme="1"/>
      <name val="Calibri"/>
      <family val="2"/>
      <scheme val="minor"/>
    </font>
    <font>
      <u/>
      <sz val="10"/>
      <color indexed="12"/>
      <name val="Arial"/>
      <family val="2"/>
    </font>
    <font>
      <sz val="10"/>
      <color indexed="8"/>
      <name val="Arial"/>
      <family val="2"/>
    </font>
    <font>
      <i/>
      <sz val="11"/>
      <color indexed="8"/>
      <name val="Castellar"/>
      <family val="1"/>
    </font>
    <font>
      <i/>
      <sz val="11"/>
      <name val="Castellar"/>
      <family val="1"/>
    </font>
    <font>
      <i/>
      <sz val="11"/>
      <color theme="1"/>
      <name val="Castellar"/>
      <family val="1"/>
    </font>
    <font>
      <u/>
      <sz val="10"/>
      <color theme="10"/>
      <name val="Arial"/>
      <family val="2"/>
    </font>
    <font>
      <sz val="8"/>
      <name val="Arial"/>
      <family val="2"/>
    </font>
    <font>
      <sz val="11"/>
      <color indexed="8"/>
      <name val="Calibri"/>
      <family val="2"/>
    </font>
    <font>
      <sz val="10"/>
      <color indexed="10"/>
      <name val="Arial"/>
      <family val="2"/>
    </font>
    <font>
      <b/>
      <u/>
      <sz val="20"/>
      <color indexed="10"/>
      <name val="Arial"/>
      <family val="2"/>
    </font>
    <font>
      <b/>
      <sz val="10"/>
      <color indexed="12"/>
      <name val="Arial"/>
      <family val="2"/>
    </font>
    <font>
      <b/>
      <i/>
      <u/>
      <sz val="18"/>
      <color indexed="10"/>
      <name val="Arial"/>
      <family val="2"/>
    </font>
    <font>
      <i/>
      <sz val="10"/>
      <name val="Arial"/>
      <family val="2"/>
    </font>
    <font>
      <b/>
      <sz val="14"/>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6"/>
      <name val="Arial"/>
      <family val="2"/>
    </font>
    <font>
      <b/>
      <sz val="12"/>
      <name val="Arial"/>
      <family val="2"/>
    </font>
    <font>
      <b/>
      <u/>
      <sz val="8"/>
      <color rgb="FFFF0000"/>
      <name val="Calibri"/>
      <family val="2"/>
      <scheme val="minor"/>
    </font>
    <font>
      <b/>
      <sz val="8"/>
      <name val="Arial"/>
      <family val="2"/>
    </font>
    <font>
      <sz val="8"/>
      <name val="Calibri"/>
      <family val="2"/>
      <scheme val="minor"/>
    </font>
    <font>
      <sz val="10"/>
      <color theme="1"/>
      <name val="Arial"/>
      <family val="2"/>
    </font>
    <font>
      <sz val="11"/>
      <name val="Calibri"/>
      <family val="2"/>
      <scheme val="minor"/>
    </font>
    <font>
      <sz val="11"/>
      <color rgb="FFFF0000"/>
      <name val="Calibri"/>
      <family val="2"/>
      <scheme val="minor"/>
    </font>
    <font>
      <b/>
      <sz val="10"/>
      <color theme="1"/>
      <name val="Arial"/>
      <family val="2"/>
    </font>
    <font>
      <sz val="9"/>
      <color theme="1"/>
      <name val="Arial"/>
      <family val="2"/>
    </font>
    <font>
      <sz val="7"/>
      <name val="Arial"/>
      <family val="2"/>
    </font>
    <font>
      <sz val="8"/>
      <color theme="1"/>
      <name val="Arial"/>
      <family val="2"/>
    </font>
    <font>
      <i/>
      <sz val="9"/>
      <name val="Arial"/>
      <family val="2"/>
    </font>
    <font>
      <strike/>
      <sz val="11"/>
      <name val="Arial"/>
      <family val="2"/>
    </font>
    <font>
      <strike/>
      <sz val="10"/>
      <name val="Arial"/>
      <family val="2"/>
    </font>
  </fonts>
  <fills count="30">
    <fill>
      <patternFill patternType="none"/>
    </fill>
    <fill>
      <patternFill patternType="gray125"/>
    </fill>
    <fill>
      <patternFill patternType="solid">
        <fgColor indexed="13"/>
      </patternFill>
    </fill>
    <fill>
      <patternFill patternType="solid">
        <fgColor indexed="43"/>
        <bgColor indexed="64"/>
      </patternFill>
    </fill>
    <fill>
      <patternFill patternType="solid">
        <fgColor indexed="44"/>
        <bgColor indexed="64"/>
      </patternFill>
    </fill>
    <fill>
      <patternFill patternType="solid">
        <fgColor rgb="FFFFFF99"/>
        <bgColor indexed="64"/>
      </patternFill>
    </fill>
    <fill>
      <patternFill patternType="solid">
        <fgColor rgb="FFCCFFCC"/>
        <bgColor indexed="64"/>
      </patternFill>
    </fill>
    <fill>
      <patternFill patternType="solid">
        <fgColor indexed="41"/>
        <bgColor indexed="64"/>
      </patternFill>
    </fill>
    <fill>
      <patternFill patternType="solid">
        <fgColor theme="3" tint="0.79998168889431442"/>
        <bgColor indexed="64"/>
      </patternFill>
    </fill>
    <fill>
      <patternFill patternType="solid">
        <fgColor indexed="47"/>
      </patternFill>
    </fill>
    <fill>
      <patternFill patternType="solid">
        <fgColor indexed="29"/>
      </patternFill>
    </fill>
    <fill>
      <patternFill patternType="solid">
        <fgColor indexed="41"/>
      </patternFill>
    </fill>
    <fill>
      <patternFill patternType="solid">
        <fgColor indexed="43"/>
      </patternFill>
    </fill>
    <fill>
      <patternFill patternType="solid">
        <fgColor indexed="22"/>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6"/>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0.14999847407452621"/>
        <bgColor indexed="64"/>
      </patternFill>
    </fill>
  </fills>
  <borders count="86">
    <border>
      <left/>
      <right/>
      <top/>
      <bottom/>
      <diagonal/>
    </border>
    <border>
      <left style="hair">
        <color indexed="64"/>
      </left>
      <right style="hair">
        <color indexed="64"/>
      </right>
      <top style="hair">
        <color indexed="64"/>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hair">
        <color indexed="64"/>
      </left>
      <right style="hair">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hair">
        <color indexed="64"/>
      </top>
      <bottom/>
      <diagonal/>
    </border>
    <border>
      <left style="medium">
        <color indexed="64"/>
      </left>
      <right style="thin">
        <color indexed="64"/>
      </right>
      <top style="hair">
        <color indexed="64"/>
      </top>
      <bottom style="hair">
        <color indexed="64"/>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style="medium">
        <color indexed="64"/>
      </left>
      <right style="medium">
        <color indexed="64"/>
      </right>
      <top/>
      <bottom/>
      <diagonal/>
    </border>
    <border>
      <left/>
      <right style="thin">
        <color indexed="64"/>
      </right>
      <top/>
      <bottom/>
      <diagonal/>
    </border>
  </borders>
  <cellStyleXfs count="64">
    <xf numFmtId="0" fontId="0" fillId="0" borderId="0"/>
    <xf numFmtId="0" fontId="3" fillId="0" borderId="0"/>
    <xf numFmtId="3" fontId="3" fillId="0" borderId="0"/>
    <xf numFmtId="44" fontId="3" fillId="0" borderId="0" applyFont="0" applyFill="0" applyBorder="0" applyAlignment="0" applyProtection="0"/>
    <xf numFmtId="42" fontId="3" fillId="0" borderId="0"/>
    <xf numFmtId="0" fontId="3" fillId="0" borderId="0"/>
    <xf numFmtId="0" fontId="22" fillId="0" borderId="0" applyNumberFormat="0" applyFill="0" applyBorder="0" applyAlignment="0" applyProtection="0">
      <alignment vertical="top"/>
      <protection locked="0"/>
    </xf>
    <xf numFmtId="0" fontId="5" fillId="0" borderId="0"/>
    <xf numFmtId="3" fontId="5" fillId="0" borderId="0"/>
    <xf numFmtId="44" fontId="5" fillId="0" borderId="0" applyFont="0" applyFill="0" applyBorder="0" applyAlignment="0" applyProtection="0"/>
    <xf numFmtId="42" fontId="5" fillId="0" borderId="0"/>
    <xf numFmtId="0" fontId="29" fillId="0" borderId="0" applyNumberFormat="0" applyFill="0" applyBorder="0" applyAlignment="0" applyProtection="0">
      <alignment vertical="top"/>
      <protection locked="0"/>
    </xf>
    <xf numFmtId="0" fontId="5" fillId="0" borderId="0"/>
    <xf numFmtId="0" fontId="30" fillId="0" borderId="0" applyNumberFormat="0" applyFill="0" applyBorder="0" applyProtection="0"/>
    <xf numFmtId="0" fontId="34" fillId="0" borderId="0" applyNumberFormat="0" applyFill="0" applyBorder="0" applyAlignment="0" applyProtection="0"/>
    <xf numFmtId="44" fontId="20" fillId="0" borderId="0" applyFont="0" applyFill="0" applyBorder="0" applyAlignment="0" applyProtection="0"/>
    <xf numFmtId="0" fontId="36" fillId="0" borderId="0" applyNumberFormat="0" applyFill="0" applyBorder="0" applyProtection="0"/>
    <xf numFmtId="44" fontId="5" fillId="0" borderId="0" applyFont="0" applyFill="0" applyBorder="0" applyAlignment="0" applyProtection="0"/>
    <xf numFmtId="0" fontId="5" fillId="0" borderId="0"/>
    <xf numFmtId="0" fontId="20" fillId="0" borderId="0"/>
    <xf numFmtId="0" fontId="5" fillId="0" borderId="0"/>
    <xf numFmtId="0" fontId="43" fillId="9" borderId="0" applyNumberFormat="0" applyBorder="0" applyAlignment="0" applyProtection="0"/>
    <xf numFmtId="0" fontId="43" fillId="10" borderId="0" applyNumberFormat="0" applyBorder="0" applyAlignment="0" applyProtection="0"/>
    <xf numFmtId="0" fontId="43" fillId="2" borderId="0" applyNumberFormat="0" applyBorder="0" applyAlignment="0" applyProtection="0"/>
    <xf numFmtId="0" fontId="43" fillId="9" borderId="0" applyNumberFormat="0" applyBorder="0" applyAlignment="0" applyProtection="0"/>
    <xf numFmtId="0" fontId="43" fillId="11" borderId="0" applyNumberFormat="0" applyBorder="0" applyAlignment="0" applyProtection="0"/>
    <xf numFmtId="0" fontId="43" fillId="12" borderId="0" applyNumberFormat="0" applyBorder="0" applyAlignment="0" applyProtection="0"/>
    <xf numFmtId="0" fontId="43" fillId="13" borderId="0" applyNumberFormat="0" applyBorder="0" applyAlignment="0" applyProtection="0"/>
    <xf numFmtId="0" fontId="43" fillId="10" borderId="0" applyNumberFormat="0" applyBorder="0" applyAlignment="0" applyProtection="0"/>
    <xf numFmtId="0" fontId="43" fillId="2" borderId="0" applyNumberFormat="0" applyBorder="0" applyAlignment="0" applyProtection="0"/>
    <xf numFmtId="0" fontId="43" fillId="13" borderId="0" applyNumberFormat="0" applyBorder="0" applyAlignment="0" applyProtection="0"/>
    <xf numFmtId="0" fontId="43" fillId="11" borderId="0" applyNumberFormat="0" applyBorder="0" applyAlignment="0" applyProtection="0"/>
    <xf numFmtId="0" fontId="43" fillId="2" borderId="0" applyNumberFormat="0" applyBorder="0" applyAlignment="0" applyProtection="0"/>
    <xf numFmtId="0" fontId="44" fillId="14" borderId="0" applyNumberFormat="0" applyBorder="0" applyAlignment="0" applyProtection="0"/>
    <xf numFmtId="0" fontId="44" fillId="10" borderId="0" applyNumberFormat="0" applyBorder="0" applyAlignment="0" applyProtection="0"/>
    <xf numFmtId="0" fontId="44" fillId="2"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2"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6" borderId="0" applyNumberFormat="0" applyBorder="0" applyAlignment="0" applyProtection="0"/>
    <xf numFmtId="0" fontId="44" fillId="17" borderId="0" applyNumberFormat="0" applyBorder="0" applyAlignment="0" applyProtection="0"/>
    <xf numFmtId="0" fontId="44" fillId="14" borderId="0" applyNumberFormat="0" applyBorder="0" applyAlignment="0" applyProtection="0"/>
    <xf numFmtId="0" fontId="44" fillId="18" borderId="0" applyNumberFormat="0" applyBorder="0" applyAlignment="0" applyProtection="0"/>
    <xf numFmtId="0" fontId="45" fillId="19" borderId="0" applyNumberFormat="0" applyBorder="0" applyAlignment="0" applyProtection="0"/>
    <xf numFmtId="0" fontId="46" fillId="20" borderId="64" applyNumberFormat="0" applyAlignment="0" applyProtection="0"/>
    <xf numFmtId="0" fontId="47" fillId="21" borderId="65" applyNumberFormat="0" applyAlignment="0" applyProtection="0"/>
    <xf numFmtId="44" fontId="5" fillId="0" borderId="0" applyFont="0" applyFill="0" applyBorder="0" applyAlignment="0" applyProtection="0"/>
    <xf numFmtId="0" fontId="48" fillId="0" borderId="0" applyNumberFormat="0" applyFill="0" applyBorder="0" applyAlignment="0" applyProtection="0"/>
    <xf numFmtId="0" fontId="49" fillId="22" borderId="0" applyNumberFormat="0" applyBorder="0" applyAlignment="0" applyProtection="0"/>
    <xf numFmtId="0" fontId="50" fillId="0" borderId="66" applyNumberFormat="0" applyFill="0" applyAlignment="0" applyProtection="0"/>
    <xf numFmtId="0" fontId="51" fillId="0" borderId="67" applyNumberFormat="0" applyFill="0" applyAlignment="0" applyProtection="0"/>
    <xf numFmtId="0" fontId="52" fillId="0" borderId="68" applyNumberFormat="0" applyFill="0" applyAlignment="0" applyProtection="0"/>
    <xf numFmtId="0" fontId="52" fillId="0" borderId="0" applyNumberFormat="0" applyFill="0" applyBorder="0" applyAlignment="0" applyProtection="0"/>
    <xf numFmtId="0" fontId="53" fillId="2" borderId="64" applyNumberFormat="0" applyAlignment="0" applyProtection="0"/>
    <xf numFmtId="0" fontId="54" fillId="0" borderId="69" applyNumberFormat="0" applyFill="0" applyAlignment="0" applyProtection="0"/>
    <xf numFmtId="0" fontId="55" fillId="2" borderId="0" applyNumberFormat="0" applyBorder="0" applyAlignment="0" applyProtection="0"/>
    <xf numFmtId="0" fontId="5" fillId="0" borderId="0"/>
    <xf numFmtId="0" fontId="5" fillId="23" borderId="70" applyNumberFormat="0" applyFont="0" applyAlignment="0" applyProtection="0"/>
    <xf numFmtId="0" fontId="56" fillId="20" borderId="71" applyNumberFormat="0" applyAlignment="0" applyProtection="0"/>
    <xf numFmtId="0" fontId="57" fillId="0" borderId="0" applyNumberFormat="0" applyFill="0" applyBorder="0" applyAlignment="0" applyProtection="0"/>
    <xf numFmtId="0" fontId="58" fillId="0" borderId="72" applyNumberFormat="0" applyFill="0" applyAlignment="0" applyProtection="0"/>
    <xf numFmtId="0" fontId="59" fillId="0" borderId="0" applyNumberFormat="0" applyFill="0" applyBorder="0" applyAlignment="0" applyProtection="0"/>
  </cellStyleXfs>
  <cellXfs count="592">
    <xf numFmtId="0" fontId="0" fillId="0" borderId="0" xfId="0"/>
    <xf numFmtId="0" fontId="3" fillId="0" borderId="0" xfId="1"/>
    <xf numFmtId="1" fontId="1" fillId="0" borderId="0" xfId="1" applyNumberFormat="1" applyFont="1" applyFill="1" applyBorder="1" applyAlignment="1">
      <alignment horizontal="center"/>
    </xf>
    <xf numFmtId="49" fontId="10" fillId="0" borderId="0" xfId="1" applyNumberFormat="1" applyFont="1" applyFill="1" applyBorder="1" applyAlignment="1">
      <alignment horizontal="left"/>
    </xf>
    <xf numFmtId="0" fontId="2" fillId="0" borderId="0" xfId="1" applyFont="1" applyFill="1" applyBorder="1" applyAlignment="1">
      <alignment horizontal="center"/>
    </xf>
    <xf numFmtId="0" fontId="1" fillId="0" borderId="0" xfId="1" applyFont="1" applyFill="1" applyBorder="1" applyAlignment="1">
      <alignment horizontal="center"/>
    </xf>
    <xf numFmtId="49" fontId="6" fillId="0" borderId="0" xfId="1" applyNumberFormat="1" applyFont="1" applyFill="1" applyBorder="1" applyAlignment="1">
      <alignment horizontal="left" vertical="center"/>
    </xf>
    <xf numFmtId="164" fontId="1" fillId="0" borderId="0" xfId="1" applyNumberFormat="1" applyFont="1" applyFill="1" applyBorder="1" applyAlignment="1">
      <alignment horizontal="center"/>
    </xf>
    <xf numFmtId="0" fontId="7" fillId="0" borderId="0" xfId="5" applyFont="1" applyFill="1" applyBorder="1"/>
    <xf numFmtId="49" fontId="13" fillId="0" borderId="0" xfId="5" applyNumberFormat="1" applyFont="1" applyAlignment="1">
      <alignment horizontal="center" vertical="center" wrapText="1"/>
    </xf>
    <xf numFmtId="0" fontId="7" fillId="0" borderId="8" xfId="5" applyFont="1" applyFill="1" applyBorder="1" applyAlignment="1">
      <alignment horizontal="center"/>
    </xf>
    <xf numFmtId="0" fontId="14" fillId="0" borderId="0" xfId="5" applyFont="1" applyBorder="1" applyAlignment="1">
      <alignment horizontal="center" vertical="center"/>
    </xf>
    <xf numFmtId="0" fontId="8" fillId="0" borderId="8" xfId="5" applyFont="1" applyFill="1" applyBorder="1" applyAlignment="1">
      <alignment horizontal="center"/>
    </xf>
    <xf numFmtId="0" fontId="7" fillId="0" borderId="0" xfId="5" applyFont="1" applyFill="1" applyBorder="1" applyAlignment="1">
      <alignment horizontal="center"/>
    </xf>
    <xf numFmtId="0" fontId="0" fillId="0" borderId="0" xfId="0" applyBorder="1"/>
    <xf numFmtId="0" fontId="8" fillId="0" borderId="0" xfId="5" applyFont="1" applyFill="1" applyBorder="1" applyAlignment="1"/>
    <xf numFmtId="0" fontId="7" fillId="0" borderId="0" xfId="5" applyFont="1" applyFill="1" applyBorder="1" applyAlignment="1"/>
    <xf numFmtId="1" fontId="21" fillId="0" borderId="0" xfId="5" applyNumberFormat="1" applyFont="1" applyFill="1" applyBorder="1" applyAlignment="1">
      <alignment horizontal="center" vertical="center"/>
    </xf>
    <xf numFmtId="0" fontId="27" fillId="0" borderId="8" xfId="5" applyFont="1" applyBorder="1" applyAlignment="1">
      <alignment horizontal="center"/>
    </xf>
    <xf numFmtId="0" fontId="27" fillId="0" borderId="0" xfId="5" applyFont="1" applyBorder="1" applyAlignment="1">
      <alignment horizontal="center"/>
    </xf>
    <xf numFmtId="0" fontId="28" fillId="0" borderId="0" xfId="0" applyFont="1"/>
    <xf numFmtId="0" fontId="15" fillId="0" borderId="8" xfId="5" applyFont="1" applyBorder="1" applyAlignment="1">
      <alignment horizontal="center"/>
    </xf>
    <xf numFmtId="0" fontId="1" fillId="0" borderId="0" xfId="5" applyFont="1" applyBorder="1" applyAlignment="1">
      <alignment horizontal="center"/>
    </xf>
    <xf numFmtId="0" fontId="20" fillId="0" borderId="0" xfId="0" applyFont="1"/>
    <xf numFmtId="0" fontId="5" fillId="0" borderId="8" xfId="7" applyBorder="1"/>
    <xf numFmtId="0" fontId="5" fillId="0" borderId="8" xfId="7" applyBorder="1" applyAlignment="1">
      <alignment horizontal="center"/>
    </xf>
    <xf numFmtId="0" fontId="5" fillId="0" borderId="21" xfId="7" applyBorder="1"/>
    <xf numFmtId="0" fontId="5" fillId="0" borderId="21" xfId="7" applyBorder="1" applyAlignment="1">
      <alignment horizontal="center"/>
    </xf>
    <xf numFmtId="1" fontId="4" fillId="0" borderId="8" xfId="7" applyNumberFormat="1" applyFont="1" applyBorder="1" applyAlignment="1" applyProtection="1">
      <alignment horizontal="center"/>
      <protection locked="0"/>
    </xf>
    <xf numFmtId="0" fontId="5" fillId="0" borderId="8" xfId="7" applyBorder="1" applyAlignment="1"/>
    <xf numFmtId="1" fontId="4" fillId="0" borderId="21" xfId="7" applyNumberFormat="1" applyFont="1" applyBorder="1" applyAlignment="1" applyProtection="1">
      <alignment horizontal="center"/>
      <protection locked="0"/>
    </xf>
    <xf numFmtId="0" fontId="22" fillId="0" borderId="21" xfId="6" applyBorder="1" applyAlignment="1" applyProtection="1"/>
    <xf numFmtId="0" fontId="5" fillId="0" borderId="21" xfId="7" applyBorder="1" applyAlignment="1"/>
    <xf numFmtId="1" fontId="23" fillId="0" borderId="9" xfId="7" applyNumberFormat="1" applyFont="1" applyBorder="1" applyAlignment="1" applyProtection="1">
      <alignment horizontal="center"/>
      <protection locked="0"/>
    </xf>
    <xf numFmtId="0" fontId="23" fillId="0" borderId="9" xfId="7" applyFont="1" applyBorder="1"/>
    <xf numFmtId="0" fontId="23" fillId="0" borderId="9" xfId="7" applyFont="1" applyBorder="1" applyAlignment="1">
      <alignment horizontal="center"/>
    </xf>
    <xf numFmtId="0" fontId="16" fillId="0" borderId="0" xfId="1" applyFont="1" applyFill="1" applyBorder="1" applyAlignment="1">
      <alignment wrapText="1"/>
    </xf>
    <xf numFmtId="1" fontId="19" fillId="0" borderId="0" xfId="5" applyNumberFormat="1" applyFont="1" applyBorder="1" applyAlignment="1">
      <alignment horizontal="right" vertical="center" wrapText="1"/>
    </xf>
    <xf numFmtId="0" fontId="0" fillId="0" borderId="0" xfId="0" applyAlignment="1">
      <alignment wrapText="1"/>
    </xf>
    <xf numFmtId="0" fontId="8" fillId="0" borderId="0" xfId="5" applyFont="1" applyFill="1" applyBorder="1" applyAlignment="1">
      <alignment horizontal="center"/>
    </xf>
    <xf numFmtId="0" fontId="18" fillId="0" borderId="0" xfId="0" applyFont="1" applyBorder="1"/>
    <xf numFmtId="0" fontId="7" fillId="0" borderId="0" xfId="5" applyFont="1" applyBorder="1"/>
    <xf numFmtId="0" fontId="7" fillId="0" borderId="0" xfId="5" applyFont="1" applyBorder="1" applyAlignment="1">
      <alignment horizontal="center"/>
    </xf>
    <xf numFmtId="0" fontId="5" fillId="0" borderId="0" xfId="5" applyFont="1" applyBorder="1"/>
    <xf numFmtId="0" fontId="17" fillId="0" borderId="0" xfId="0" applyFont="1" applyBorder="1"/>
    <xf numFmtId="0" fontId="7" fillId="0" borderId="13" xfId="5" applyFont="1" applyFill="1" applyBorder="1" applyAlignment="1">
      <alignment horizontal="center"/>
    </xf>
    <xf numFmtId="0" fontId="0" fillId="0" borderId="13" xfId="0" applyBorder="1"/>
    <xf numFmtId="0" fontId="7" fillId="0" borderId="15" xfId="5" applyFont="1" applyFill="1" applyBorder="1" applyAlignment="1">
      <alignment horizontal="center"/>
    </xf>
    <xf numFmtId="0" fontId="7" fillId="0" borderId="16" xfId="5" applyFont="1" applyFill="1" applyBorder="1" applyAlignment="1">
      <alignment horizontal="center"/>
    </xf>
    <xf numFmtId="0" fontId="7" fillId="0" borderId="29" xfId="5" applyFont="1" applyFill="1" applyBorder="1" applyAlignment="1">
      <alignment horizontal="center"/>
    </xf>
    <xf numFmtId="0" fontId="7" fillId="0" borderId="14" xfId="5" applyFont="1" applyFill="1" applyBorder="1" applyAlignment="1">
      <alignment horizontal="center"/>
    </xf>
    <xf numFmtId="0" fontId="7" fillId="0" borderId="28" xfId="5" applyFont="1" applyFill="1" applyBorder="1" applyAlignment="1">
      <alignment horizontal="center"/>
    </xf>
    <xf numFmtId="0" fontId="7" fillId="0" borderId="16" xfId="5" applyFont="1" applyFill="1" applyBorder="1"/>
    <xf numFmtId="0" fontId="7" fillId="0" borderId="29" xfId="5" applyFont="1" applyFill="1" applyBorder="1"/>
    <xf numFmtId="0" fontId="7" fillId="0" borderId="23" xfId="5" applyFont="1" applyFill="1" applyBorder="1"/>
    <xf numFmtId="0" fontId="7" fillId="0" borderId="24" xfId="5" applyFont="1" applyFill="1" applyBorder="1"/>
    <xf numFmtId="0" fontId="7" fillId="0" borderId="23" xfId="5" applyFont="1" applyFill="1" applyBorder="1" applyAlignment="1">
      <alignment horizontal="right"/>
    </xf>
    <xf numFmtId="0" fontId="7" fillId="0" borderId="16" xfId="5" applyFont="1" applyFill="1" applyBorder="1" applyAlignment="1">
      <alignment horizontal="right"/>
    </xf>
    <xf numFmtId="0" fontId="3" fillId="0" borderId="0" xfId="5"/>
    <xf numFmtId="0" fontId="3" fillId="0" borderId="0" xfId="5" applyBorder="1" applyAlignment="1">
      <alignment horizontal="center"/>
    </xf>
    <xf numFmtId="0" fontId="3" fillId="0" borderId="0" xfId="5" applyBorder="1"/>
    <xf numFmtId="165" fontId="3" fillId="0" borderId="0" xfId="5" applyNumberFormat="1" applyAlignment="1">
      <alignment horizontal="right"/>
    </xf>
    <xf numFmtId="0" fontId="5" fillId="0" borderId="0" xfId="5" applyFont="1"/>
    <xf numFmtId="0" fontId="3" fillId="0" borderId="0" xfId="5" applyNumberFormat="1" applyBorder="1" applyAlignment="1">
      <alignment horizontal="center"/>
    </xf>
    <xf numFmtId="165" fontId="3" fillId="0" borderId="0" xfId="5" applyNumberFormat="1" applyBorder="1" applyAlignment="1">
      <alignment horizontal="center"/>
    </xf>
    <xf numFmtId="0" fontId="3" fillId="0" borderId="0" xfId="5" applyNumberFormat="1" applyAlignment="1">
      <alignment horizontal="center"/>
    </xf>
    <xf numFmtId="0" fontId="3" fillId="0" borderId="0" xfId="5" applyAlignment="1">
      <alignment horizontal="right"/>
    </xf>
    <xf numFmtId="0" fontId="3" fillId="0" borderId="0" xfId="5" applyBorder="1" applyAlignment="1">
      <alignment horizontal="left"/>
    </xf>
    <xf numFmtId="0" fontId="3" fillId="0" borderId="0" xfId="5" applyBorder="1" applyAlignment="1"/>
    <xf numFmtId="1" fontId="3" fillId="0" borderId="0" xfId="5" applyNumberFormat="1" applyAlignment="1">
      <alignment horizontal="right"/>
    </xf>
    <xf numFmtId="0" fontId="3" fillId="0" borderId="0" xfId="5" applyNumberFormat="1" applyAlignment="1">
      <alignment horizontal="right"/>
    </xf>
    <xf numFmtId="165" fontId="3" fillId="0" borderId="3" xfId="5" applyNumberFormat="1" applyBorder="1" applyAlignment="1">
      <alignment horizontal="right"/>
    </xf>
    <xf numFmtId="165" fontId="3" fillId="0" borderId="4" xfId="5" applyNumberFormat="1" applyBorder="1" applyAlignment="1">
      <alignment horizontal="right"/>
    </xf>
    <xf numFmtId="165" fontId="3" fillId="0" borderId="7" xfId="5" applyNumberFormat="1" applyBorder="1" applyAlignment="1">
      <alignment horizontal="right"/>
    </xf>
    <xf numFmtId="165" fontId="3" fillId="0" borderId="20" xfId="5" applyNumberFormat="1" applyBorder="1" applyAlignment="1">
      <alignment horizontal="right"/>
    </xf>
    <xf numFmtId="165" fontId="3" fillId="0" borderId="16" xfId="5" applyNumberFormat="1" applyBorder="1" applyAlignment="1">
      <alignment horizontal="right"/>
    </xf>
    <xf numFmtId="164" fontId="3" fillId="0" borderId="0" xfId="5" applyNumberFormat="1" applyAlignment="1">
      <alignment horizontal="center"/>
    </xf>
    <xf numFmtId="0" fontId="3" fillId="3" borderId="0" xfId="5" applyFill="1" applyBorder="1" applyAlignment="1">
      <alignment horizontal="center"/>
    </xf>
    <xf numFmtId="0" fontId="38" fillId="0" borderId="0" xfId="5" applyFont="1" applyAlignment="1"/>
    <xf numFmtId="165" fontId="3" fillId="0" borderId="0" xfId="5" applyNumberFormat="1" applyFill="1" applyBorder="1" applyAlignment="1">
      <alignment horizontal="center"/>
    </xf>
    <xf numFmtId="164" fontId="3" fillId="0" borderId="0" xfId="5" applyNumberFormat="1" applyFill="1" applyAlignment="1">
      <alignment horizontal="center"/>
    </xf>
    <xf numFmtId="164" fontId="3" fillId="0" borderId="0" xfId="5" applyNumberFormat="1" applyFill="1" applyBorder="1" applyAlignment="1">
      <alignment horizontal="center"/>
    </xf>
    <xf numFmtId="0" fontId="3" fillId="4" borderId="1" xfId="5" applyFill="1" applyBorder="1" applyAlignment="1"/>
    <xf numFmtId="165" fontId="3" fillId="4" borderId="1" xfId="5" applyNumberFormat="1" applyFill="1" applyBorder="1" applyAlignment="1">
      <alignment horizontal="right"/>
    </xf>
    <xf numFmtId="0" fontId="3" fillId="4" borderId="1" xfId="5" applyNumberFormat="1" applyFill="1" applyBorder="1" applyAlignment="1">
      <alignment horizontal="right"/>
    </xf>
    <xf numFmtId="0" fontId="3" fillId="0" borderId="0" xfId="5" applyFill="1"/>
    <xf numFmtId="1" fontId="3" fillId="0" borderId="0" xfId="5" applyNumberFormat="1" applyAlignment="1">
      <alignment horizontal="center"/>
    </xf>
    <xf numFmtId="165" fontId="37" fillId="0" borderId="0" xfId="5" applyNumberFormat="1" applyFont="1" applyBorder="1" applyAlignment="1">
      <alignment horizontal="center"/>
    </xf>
    <xf numFmtId="165" fontId="4" fillId="0" borderId="0" xfId="5" applyNumberFormat="1" applyFont="1" applyBorder="1" applyAlignment="1">
      <alignment horizontal="center"/>
    </xf>
    <xf numFmtId="165" fontId="3" fillId="0" borderId="0" xfId="5" applyNumberFormat="1" applyFill="1" applyAlignment="1">
      <alignment horizontal="right"/>
    </xf>
    <xf numFmtId="1" fontId="3" fillId="0" borderId="0" xfId="5" applyNumberFormat="1" applyFill="1" applyAlignment="1">
      <alignment horizontal="right"/>
    </xf>
    <xf numFmtId="0" fontId="9" fillId="0" borderId="1" xfId="5" applyFont="1" applyFill="1" applyBorder="1" applyAlignment="1"/>
    <xf numFmtId="165" fontId="3" fillId="3" borderId="0" xfId="5" applyNumberFormat="1" applyFill="1" applyBorder="1" applyAlignment="1">
      <alignment horizontal="center"/>
    </xf>
    <xf numFmtId="166" fontId="3" fillId="0" borderId="0" xfId="5" applyNumberFormat="1" applyAlignment="1">
      <alignment horizontal="center"/>
    </xf>
    <xf numFmtId="165" fontId="3" fillId="4" borderId="0" xfId="5" applyNumberFormat="1" applyFill="1" applyAlignment="1">
      <alignment horizontal="right"/>
    </xf>
    <xf numFmtId="165" fontId="3" fillId="4" borderId="0" xfId="5" applyNumberFormat="1" applyFill="1" applyBorder="1" applyAlignment="1">
      <alignment horizontal="center"/>
    </xf>
    <xf numFmtId="0" fontId="3" fillId="4" borderId="1" xfId="5" applyNumberFormat="1" applyFill="1" applyBorder="1" applyAlignment="1">
      <alignment horizontal="center"/>
    </xf>
    <xf numFmtId="49" fontId="40" fillId="0" borderId="0" xfId="5" applyNumberFormat="1" applyFont="1" applyFill="1" applyAlignment="1">
      <alignment horizontal="left"/>
    </xf>
    <xf numFmtId="165" fontId="39" fillId="0" borderId="0" xfId="5" applyNumberFormat="1" applyFont="1" applyAlignment="1">
      <alignment horizontal="right"/>
    </xf>
    <xf numFmtId="0" fontId="3" fillId="0" borderId="0" xfId="5" applyFill="1" applyBorder="1" applyAlignment="1">
      <alignment horizontal="center"/>
    </xf>
    <xf numFmtId="0" fontId="4" fillId="0" borderId="0" xfId="1" applyFont="1" applyFill="1" applyBorder="1" applyAlignment="1">
      <alignment horizontal="center"/>
    </xf>
    <xf numFmtId="165" fontId="1" fillId="0" borderId="0" xfId="1" applyNumberFormat="1" applyFont="1" applyFill="1" applyBorder="1" applyAlignment="1">
      <alignment horizontal="center"/>
    </xf>
    <xf numFmtId="1" fontId="9" fillId="0" borderId="0" xfId="1" applyNumberFormat="1" applyFont="1" applyFill="1" applyBorder="1" applyAlignment="1">
      <alignment horizontal="center"/>
    </xf>
    <xf numFmtId="0" fontId="9" fillId="0" borderId="0" xfId="1" applyFont="1" applyFill="1" applyBorder="1" applyAlignment="1">
      <alignment horizontal="left" wrapText="1"/>
    </xf>
    <xf numFmtId="49" fontId="32" fillId="0" borderId="0" xfId="1" applyNumberFormat="1" applyFont="1" applyFill="1" applyBorder="1" applyAlignment="1">
      <alignment horizontal="left"/>
    </xf>
    <xf numFmtId="165" fontId="1" fillId="0" borderId="0" xfId="1" applyNumberFormat="1" applyFont="1" applyFill="1" applyBorder="1" applyAlignment="1">
      <alignment horizontal="right"/>
    </xf>
    <xf numFmtId="1" fontId="2" fillId="0" borderId="0" xfId="1" applyNumberFormat="1" applyFont="1" applyFill="1" applyBorder="1" applyAlignment="1">
      <alignment horizontal="center"/>
    </xf>
    <xf numFmtId="1" fontId="3" fillId="0" borderId="0" xfId="1" applyNumberFormat="1" applyFont="1" applyFill="1" applyBorder="1" applyAlignment="1"/>
    <xf numFmtId="49" fontId="3" fillId="0" borderId="0" xfId="1" applyNumberFormat="1" applyFont="1" applyFill="1" applyBorder="1" applyAlignment="1"/>
    <xf numFmtId="49" fontId="9" fillId="0" borderId="0" xfId="1" applyNumberFormat="1" applyFont="1" applyFill="1" applyBorder="1" applyAlignment="1">
      <alignment horizontal="center"/>
    </xf>
    <xf numFmtId="165" fontId="3" fillId="0" borderId="0" xfId="1" applyNumberFormat="1" applyFont="1" applyFill="1" applyBorder="1" applyAlignment="1"/>
    <xf numFmtId="49" fontId="3" fillId="0" borderId="0" xfId="1" applyNumberFormat="1" applyFont="1" applyFill="1" applyBorder="1" applyAlignment="1">
      <alignment horizontal="left"/>
    </xf>
    <xf numFmtId="49" fontId="31" fillId="0" borderId="0" xfId="1" applyNumberFormat="1" applyFont="1" applyFill="1" applyBorder="1" applyAlignment="1">
      <alignment wrapText="1"/>
    </xf>
    <xf numFmtId="0" fontId="0" fillId="0" borderId="0" xfId="0" applyFill="1" applyBorder="1"/>
    <xf numFmtId="49" fontId="5" fillId="0" borderId="0" xfId="1" applyNumberFormat="1" applyFont="1" applyFill="1" applyBorder="1" applyAlignment="1">
      <alignment horizontal="left"/>
    </xf>
    <xf numFmtId="1" fontId="5" fillId="0" borderId="0" xfId="1" applyNumberFormat="1" applyFont="1" applyFill="1" applyBorder="1" applyAlignment="1"/>
    <xf numFmtId="165" fontId="5" fillId="0" borderId="0" xfId="1" applyNumberFormat="1" applyFont="1" applyFill="1" applyBorder="1" applyAlignment="1"/>
    <xf numFmtId="165" fontId="0" fillId="0" borderId="0" xfId="0" applyNumberFormat="1" applyFill="1" applyBorder="1"/>
    <xf numFmtId="49" fontId="33" fillId="0" borderId="0" xfId="0" applyNumberFormat="1" applyFont="1" applyFill="1" applyBorder="1"/>
    <xf numFmtId="0" fontId="20" fillId="0" borderId="0" xfId="0" applyFont="1" applyFill="1" applyBorder="1"/>
    <xf numFmtId="0" fontId="24" fillId="0" borderId="0" xfId="12" applyFont="1" applyFill="1" applyBorder="1" applyAlignment="1">
      <alignment horizontal="left"/>
    </xf>
    <xf numFmtId="0" fontId="25" fillId="0" borderId="0" xfId="12" applyFont="1" applyFill="1" applyBorder="1" applyAlignment="1">
      <alignment horizontal="left"/>
    </xf>
    <xf numFmtId="0" fontId="0" fillId="0" borderId="0" xfId="0" applyFill="1" applyBorder="1" applyAlignment="1">
      <alignment horizontal="left"/>
    </xf>
    <xf numFmtId="0" fontId="5" fillId="0" borderId="0" xfId="12" applyFill="1" applyBorder="1" applyAlignment="1">
      <alignment horizontal="left"/>
    </xf>
    <xf numFmtId="0" fontId="0" fillId="0" borderId="0" xfId="0" applyFont="1" applyFill="1" applyBorder="1" applyAlignment="1">
      <alignment wrapText="1"/>
    </xf>
    <xf numFmtId="44" fontId="3" fillId="0" borderId="0" xfId="15" applyFont="1" applyBorder="1" applyAlignment="1">
      <alignment horizontal="center"/>
    </xf>
    <xf numFmtId="0" fontId="9" fillId="0" borderId="0" xfId="5" applyFont="1" applyFill="1" applyBorder="1" applyAlignment="1"/>
    <xf numFmtId="0" fontId="3" fillId="0" borderId="31" xfId="5" applyBorder="1" applyAlignment="1">
      <alignment horizontal="left"/>
    </xf>
    <xf numFmtId="0" fontId="3" fillId="0" borderId="31" xfId="5" applyBorder="1"/>
    <xf numFmtId="165" fontId="3" fillId="0" borderId="31" xfId="5" applyNumberFormat="1" applyBorder="1" applyAlignment="1">
      <alignment horizontal="right"/>
    </xf>
    <xf numFmtId="0" fontId="3" fillId="0" borderId="31" xfId="5" applyNumberFormat="1" applyBorder="1" applyAlignment="1">
      <alignment horizontal="center"/>
    </xf>
    <xf numFmtId="0" fontId="3" fillId="0" borderId="31" xfId="5" applyNumberFormat="1" applyBorder="1" applyAlignment="1">
      <alignment horizontal="right"/>
    </xf>
    <xf numFmtId="165" fontId="3" fillId="0" borderId="31" xfId="5" applyNumberFormat="1" applyFill="1" applyBorder="1" applyAlignment="1">
      <alignment horizontal="center"/>
    </xf>
    <xf numFmtId="1" fontId="3" fillId="0" borderId="31" xfId="5" applyNumberFormat="1" applyBorder="1" applyAlignment="1">
      <alignment horizontal="center"/>
    </xf>
    <xf numFmtId="1" fontId="3" fillId="0" borderId="31" xfId="5" applyNumberFormat="1" applyBorder="1" applyAlignment="1">
      <alignment horizontal="right"/>
    </xf>
    <xf numFmtId="49" fontId="40" fillId="0" borderId="0" xfId="5" applyNumberFormat="1" applyFont="1" applyFill="1" applyAlignment="1"/>
    <xf numFmtId="165" fontId="5" fillId="4" borderId="1" xfId="5" quotePrefix="1" applyNumberFormat="1" applyFont="1" applyFill="1" applyBorder="1" applyAlignment="1">
      <alignment horizontal="center" vertical="center"/>
    </xf>
    <xf numFmtId="0" fontId="8" fillId="0" borderId="15" xfId="5" applyFont="1" applyFill="1" applyBorder="1" applyAlignment="1">
      <alignment horizontal="center"/>
    </xf>
    <xf numFmtId="0" fontId="23" fillId="0" borderId="19" xfId="5" applyFont="1" applyFill="1" applyBorder="1" applyAlignment="1"/>
    <xf numFmtId="0" fontId="23" fillId="0" borderId="18" xfId="5" applyFont="1" applyFill="1" applyBorder="1" applyAlignment="1">
      <alignment horizontal="center" wrapText="1"/>
    </xf>
    <xf numFmtId="0" fontId="23" fillId="0" borderId="18" xfId="5" applyFont="1" applyFill="1" applyBorder="1" applyAlignment="1">
      <alignment horizontal="left"/>
    </xf>
    <xf numFmtId="0" fontId="23" fillId="0" borderId="18" xfId="5" applyFont="1" applyFill="1" applyBorder="1"/>
    <xf numFmtId="165" fontId="23" fillId="0" borderId="18" xfId="5" applyNumberFormat="1" applyFont="1" applyFill="1" applyBorder="1" applyAlignment="1">
      <alignment horizontal="center" wrapText="1"/>
    </xf>
    <xf numFmtId="0" fontId="23" fillId="0" borderId="18" xfId="5" applyNumberFormat="1" applyFont="1" applyFill="1" applyBorder="1" applyAlignment="1">
      <alignment horizontal="center" wrapText="1"/>
    </xf>
    <xf numFmtId="0" fontId="23" fillId="3" borderId="18" xfId="5" applyFont="1" applyFill="1" applyBorder="1" applyAlignment="1">
      <alignment horizontal="center" wrapText="1"/>
    </xf>
    <xf numFmtId="165" fontId="23" fillId="3" borderId="20" xfId="5" applyNumberFormat="1" applyFont="1" applyFill="1" applyBorder="1" applyAlignment="1">
      <alignment horizontal="center" wrapText="1"/>
    </xf>
    <xf numFmtId="165" fontId="23" fillId="3" borderId="19" xfId="5" applyNumberFormat="1" applyFont="1" applyFill="1" applyBorder="1" applyAlignment="1">
      <alignment horizontal="center" wrapText="1"/>
    </xf>
    <xf numFmtId="0" fontId="23" fillId="3" borderId="37" xfId="5" applyFont="1" applyFill="1" applyBorder="1" applyAlignment="1">
      <alignment horizontal="center" wrapText="1"/>
    </xf>
    <xf numFmtId="8" fontId="3" fillId="4" borderId="1" xfId="5" applyNumberFormat="1" applyFill="1" applyBorder="1" applyAlignment="1">
      <alignment horizontal="right"/>
    </xf>
    <xf numFmtId="0" fontId="3" fillId="0" borderId="8" xfId="5" applyBorder="1" applyAlignment="1"/>
    <xf numFmtId="0" fontId="3" fillId="0" borderId="8" xfId="5" applyBorder="1" applyAlignment="1">
      <alignment horizontal="left"/>
    </xf>
    <xf numFmtId="0" fontId="3" fillId="0" borderId="8" xfId="5" applyFill="1" applyBorder="1" applyAlignment="1"/>
    <xf numFmtId="44" fontId="3" fillId="0" borderId="8" xfId="15" applyFont="1" applyFill="1" applyBorder="1" applyAlignment="1">
      <alignment horizontal="right"/>
    </xf>
    <xf numFmtId="0" fontId="3" fillId="0" borderId="8" xfId="5" applyNumberFormat="1" applyFill="1" applyBorder="1" applyAlignment="1">
      <alignment horizontal="center"/>
    </xf>
    <xf numFmtId="44" fontId="3" fillId="0" borderId="8" xfId="15" applyFont="1" applyFill="1" applyBorder="1" applyAlignment="1">
      <alignment horizontal="center"/>
    </xf>
    <xf numFmtId="0" fontId="3" fillId="0" borderId="8" xfId="15" applyNumberFormat="1" applyFont="1" applyFill="1" applyBorder="1" applyAlignment="1">
      <alignment horizontal="center"/>
    </xf>
    <xf numFmtId="0" fontId="3" fillId="0" borderId="8" xfId="5" applyNumberFormat="1" applyFill="1" applyBorder="1" applyAlignment="1">
      <alignment horizontal="right"/>
    </xf>
    <xf numFmtId="165" fontId="3" fillId="0" borderId="8" xfId="5" applyNumberFormat="1" applyFill="1" applyBorder="1" applyAlignment="1">
      <alignment horizontal="center"/>
    </xf>
    <xf numFmtId="165" fontId="3" fillId="3" borderId="8" xfId="5" applyNumberFormat="1" applyFill="1" applyBorder="1" applyAlignment="1">
      <alignment horizontal="right"/>
    </xf>
    <xf numFmtId="1" fontId="3" fillId="3" borderId="8" xfId="5" applyNumberFormat="1" applyFill="1" applyBorder="1" applyAlignment="1">
      <alignment horizontal="right"/>
    </xf>
    <xf numFmtId="44" fontId="3" fillId="3" borderId="39" xfId="5" applyNumberFormat="1" applyFill="1" applyBorder="1" applyAlignment="1">
      <alignment horizontal="right"/>
    </xf>
    <xf numFmtId="0" fontId="29" fillId="0" borderId="8" xfId="11" applyBorder="1" applyAlignment="1" applyProtection="1">
      <alignment horizontal="left"/>
    </xf>
    <xf numFmtId="0" fontId="9" fillId="0" borderId="38" xfId="5" applyFont="1" applyFill="1" applyBorder="1" applyAlignment="1">
      <alignment horizontal="left"/>
    </xf>
    <xf numFmtId="0" fontId="3" fillId="0" borderId="8" xfId="5" applyBorder="1"/>
    <xf numFmtId="0" fontId="5" fillId="0" borderId="8" xfId="5" applyFont="1" applyFill="1" applyBorder="1" applyAlignment="1"/>
    <xf numFmtId="44" fontId="37" fillId="0" borderId="8" xfId="15" applyFont="1" applyFill="1" applyBorder="1" applyAlignment="1">
      <alignment horizontal="right"/>
    </xf>
    <xf numFmtId="0" fontId="5" fillId="0" borderId="8" xfId="5" applyFont="1" applyBorder="1" applyAlignment="1"/>
    <xf numFmtId="0" fontId="9" fillId="0" borderId="38" xfId="5" applyFont="1" applyFill="1" applyBorder="1" applyAlignment="1"/>
    <xf numFmtId="165" fontId="5" fillId="0" borderId="8" xfId="5" applyNumberFormat="1" applyFont="1" applyFill="1" applyBorder="1" applyAlignment="1">
      <alignment horizontal="center"/>
    </xf>
    <xf numFmtId="44" fontId="5" fillId="0" borderId="8" xfId="15" applyFont="1" applyFill="1" applyBorder="1" applyAlignment="1">
      <alignment horizontal="right"/>
    </xf>
    <xf numFmtId="0" fontId="1" fillId="0" borderId="38" xfId="5" applyFont="1" applyFill="1" applyBorder="1" applyAlignment="1"/>
    <xf numFmtId="165" fontId="3" fillId="0" borderId="8" xfId="5" applyNumberFormat="1" applyFill="1" applyBorder="1" applyAlignment="1">
      <alignment horizontal="right"/>
    </xf>
    <xf numFmtId="44" fontId="3" fillId="0" borderId="8" xfId="15" applyFont="1" applyBorder="1" applyAlignment="1">
      <alignment horizontal="right"/>
    </xf>
    <xf numFmtId="0" fontId="3" fillId="0" borderId="8" xfId="5" applyNumberFormat="1" applyBorder="1" applyAlignment="1">
      <alignment horizontal="center"/>
    </xf>
    <xf numFmtId="0" fontId="3" fillId="0" borderId="8" xfId="5" applyNumberFormat="1" applyBorder="1" applyAlignment="1">
      <alignment horizontal="right"/>
    </xf>
    <xf numFmtId="44" fontId="3" fillId="0" borderId="8" xfId="15" applyFont="1" applyBorder="1" applyAlignment="1">
      <alignment horizontal="center"/>
    </xf>
    <xf numFmtId="0" fontId="3" fillId="0" borderId="8" xfId="15" applyNumberFormat="1" applyFont="1" applyBorder="1" applyAlignment="1">
      <alignment horizontal="center"/>
    </xf>
    <xf numFmtId="0" fontId="3" fillId="0" borderId="24" xfId="5" applyBorder="1"/>
    <xf numFmtId="165" fontId="3" fillId="0" borderId="8" xfId="5" applyNumberFormat="1" applyBorder="1" applyAlignment="1">
      <alignment horizontal="right"/>
    </xf>
    <xf numFmtId="44" fontId="3" fillId="0" borderId="40" xfId="15" applyFont="1" applyFill="1" applyBorder="1" applyAlignment="1">
      <alignment horizontal="right"/>
    </xf>
    <xf numFmtId="1" fontId="3" fillId="3" borderId="40" xfId="5" applyNumberFormat="1" applyFill="1" applyBorder="1" applyAlignment="1">
      <alignment horizontal="right"/>
    </xf>
    <xf numFmtId="165" fontId="3" fillId="0" borderId="2" xfId="5" applyNumberFormat="1" applyBorder="1" applyAlignment="1">
      <alignment horizontal="right"/>
    </xf>
    <xf numFmtId="165" fontId="3" fillId="0" borderId="17" xfId="5" applyNumberFormat="1" applyBorder="1" applyAlignment="1">
      <alignment horizontal="right"/>
    </xf>
    <xf numFmtId="165" fontId="3" fillId="0" borderId="41" xfId="5" applyNumberFormat="1" applyBorder="1" applyAlignment="1">
      <alignment horizontal="right"/>
    </xf>
    <xf numFmtId="1" fontId="3" fillId="0" borderId="42" xfId="5" applyNumberFormat="1" applyBorder="1" applyAlignment="1">
      <alignment horizontal="right"/>
    </xf>
    <xf numFmtId="165" fontId="3" fillId="0" borderId="43" xfId="5" applyNumberFormat="1" applyBorder="1" applyAlignment="1">
      <alignment horizontal="right"/>
    </xf>
    <xf numFmtId="1" fontId="3" fillId="0" borderId="44" xfId="5" applyNumberFormat="1" applyBorder="1" applyAlignment="1">
      <alignment horizontal="right"/>
    </xf>
    <xf numFmtId="165" fontId="3" fillId="0" borderId="47" xfId="5" applyNumberFormat="1" applyBorder="1" applyAlignment="1">
      <alignment horizontal="right"/>
    </xf>
    <xf numFmtId="1" fontId="3" fillId="0" borderId="48" xfId="5" applyNumberFormat="1" applyBorder="1"/>
    <xf numFmtId="165" fontId="5" fillId="0" borderId="32" xfId="5" applyNumberFormat="1" applyFont="1" applyBorder="1" applyAlignment="1">
      <alignment horizontal="right"/>
    </xf>
    <xf numFmtId="1" fontId="5" fillId="0" borderId="33" xfId="5" applyNumberFormat="1" applyFont="1" applyBorder="1"/>
    <xf numFmtId="165" fontId="3" fillId="0" borderId="45" xfId="5" applyNumberFormat="1" applyBorder="1" applyAlignment="1">
      <alignment horizontal="right"/>
    </xf>
    <xf numFmtId="1" fontId="3" fillId="0" borderId="46" xfId="5" applyNumberFormat="1" applyBorder="1" applyAlignment="1">
      <alignment horizontal="right"/>
    </xf>
    <xf numFmtId="165" fontId="3" fillId="0" borderId="5" xfId="5" applyNumberFormat="1" applyBorder="1" applyAlignment="1">
      <alignment horizontal="right"/>
    </xf>
    <xf numFmtId="165" fontId="3" fillId="0" borderId="19" xfId="5" applyNumberFormat="1" applyBorder="1" applyAlignment="1">
      <alignment horizontal="right"/>
    </xf>
    <xf numFmtId="165" fontId="5" fillId="0" borderId="17" xfId="5" applyNumberFormat="1" applyFont="1" applyBorder="1" applyAlignment="1">
      <alignment horizontal="right"/>
    </xf>
    <xf numFmtId="0" fontId="5" fillId="0" borderId="2" xfId="5" applyFont="1" applyBorder="1"/>
    <xf numFmtId="0" fontId="0" fillId="0" borderId="3" xfId="0" applyBorder="1"/>
    <xf numFmtId="0" fontId="5" fillId="0" borderId="41" xfId="5" applyFont="1" applyBorder="1" applyAlignment="1">
      <alignment horizontal="right"/>
    </xf>
    <xf numFmtId="0" fontId="5" fillId="0" borderId="43" xfId="5" applyFont="1" applyBorder="1" applyAlignment="1">
      <alignment horizontal="right"/>
    </xf>
    <xf numFmtId="0" fontId="5" fillId="0" borderId="45" xfId="5" applyFont="1" applyBorder="1" applyAlignment="1">
      <alignment horizontal="right"/>
    </xf>
    <xf numFmtId="44" fontId="0" fillId="0" borderId="42" xfId="15" applyFont="1" applyBorder="1" applyAlignment="1">
      <alignment horizontal="right"/>
    </xf>
    <xf numFmtId="44" fontId="0" fillId="0" borderId="44" xfId="15" applyFont="1" applyBorder="1" applyAlignment="1">
      <alignment horizontal="right"/>
    </xf>
    <xf numFmtId="44" fontId="0" fillId="0" borderId="46" xfId="15" applyFont="1" applyBorder="1" applyAlignment="1">
      <alignment horizontal="right"/>
    </xf>
    <xf numFmtId="0" fontId="5" fillId="0" borderId="0" xfId="5" applyFont="1" applyFill="1" applyBorder="1" applyAlignment="1">
      <alignment horizontal="right"/>
    </xf>
    <xf numFmtId="0" fontId="5" fillId="0" borderId="0" xfId="5" applyFont="1" applyBorder="1" applyAlignment="1">
      <alignment horizontal="right"/>
    </xf>
    <xf numFmtId="44" fontId="0" fillId="0" borderId="37" xfId="15" applyFont="1" applyBorder="1" applyAlignment="1">
      <alignment horizontal="right"/>
    </xf>
    <xf numFmtId="44" fontId="0" fillId="0" borderId="37" xfId="0" applyNumberFormat="1" applyBorder="1"/>
    <xf numFmtId="44" fontId="0" fillId="0" borderId="0" xfId="0" applyNumberFormat="1" applyBorder="1"/>
    <xf numFmtId="0" fontId="0" fillId="0" borderId="47" xfId="0" applyBorder="1" applyAlignment="1">
      <alignment horizontal="right"/>
    </xf>
    <xf numFmtId="165" fontId="0" fillId="0" borderId="48" xfId="0" applyNumberFormat="1" applyBorder="1"/>
    <xf numFmtId="0" fontId="0" fillId="0" borderId="32" xfId="0" applyBorder="1" applyAlignment="1">
      <alignment horizontal="right"/>
    </xf>
    <xf numFmtId="8" fontId="0" fillId="0" borderId="33" xfId="0" applyNumberFormat="1" applyBorder="1"/>
    <xf numFmtId="165" fontId="3" fillId="0" borderId="41" xfId="5" applyNumberFormat="1" applyFill="1" applyBorder="1" applyAlignment="1">
      <alignment horizontal="right"/>
    </xf>
    <xf numFmtId="0" fontId="3" fillId="0" borderId="49" xfId="5" applyBorder="1"/>
    <xf numFmtId="165" fontId="3" fillId="0" borderId="43" xfId="5" applyNumberFormat="1" applyFill="1" applyBorder="1" applyAlignment="1">
      <alignment horizontal="right"/>
    </xf>
    <xf numFmtId="44" fontId="3" fillId="0" borderId="42" xfId="15" applyFont="1" applyBorder="1"/>
    <xf numFmtId="44" fontId="3" fillId="0" borderId="44" xfId="15" applyFont="1" applyBorder="1"/>
    <xf numFmtId="44" fontId="3" fillId="0" borderId="48" xfId="15" applyFont="1" applyBorder="1"/>
    <xf numFmtId="44" fontId="3" fillId="0" borderId="33" xfId="15" applyFont="1" applyBorder="1"/>
    <xf numFmtId="0" fontId="16" fillId="0" borderId="16" xfId="1" applyFont="1" applyFill="1" applyBorder="1" applyAlignment="1">
      <alignment wrapText="1"/>
    </xf>
    <xf numFmtId="0" fontId="4" fillId="3" borderId="37" xfId="12" applyFont="1" applyFill="1" applyBorder="1" applyAlignment="1" applyProtection="1">
      <alignment horizontal="center" vertical="center" wrapText="1"/>
      <protection locked="0"/>
    </xf>
    <xf numFmtId="0" fontId="4" fillId="1" borderId="37" xfId="12" applyFont="1" applyFill="1" applyBorder="1" applyAlignment="1" applyProtection="1">
      <alignment horizontal="center" vertical="center" wrapText="1"/>
      <protection locked="0"/>
    </xf>
    <xf numFmtId="0" fontId="4" fillId="7" borderId="53" xfId="12" applyFont="1" applyFill="1" applyBorder="1" applyAlignment="1" applyProtection="1">
      <alignment vertical="center"/>
      <protection locked="0"/>
    </xf>
    <xf numFmtId="0" fontId="4" fillId="7" borderId="3" xfId="12" applyFont="1" applyFill="1" applyBorder="1" applyAlignment="1" applyProtection="1">
      <alignment horizontal="center" vertical="center" wrapText="1"/>
      <protection locked="0"/>
    </xf>
    <xf numFmtId="0" fontId="4" fillId="6" borderId="12" xfId="12" applyFont="1" applyFill="1" applyBorder="1" applyAlignment="1" applyProtection="1">
      <alignment horizontal="center" vertical="center" wrapText="1"/>
      <protection locked="0"/>
    </xf>
    <xf numFmtId="0" fontId="4" fillId="3" borderId="8" xfId="12" applyFont="1" applyFill="1" applyBorder="1" applyAlignment="1">
      <alignment horizontal="center" vertical="center"/>
    </xf>
    <xf numFmtId="0" fontId="4" fillId="3" borderId="44" xfId="12" applyFont="1" applyFill="1" applyBorder="1" applyAlignment="1">
      <alignment horizontal="center" vertical="center"/>
    </xf>
    <xf numFmtId="0" fontId="4" fillId="3" borderId="44" xfId="12" applyFont="1" applyFill="1" applyBorder="1" applyAlignment="1">
      <alignment horizontal="center" vertical="center" wrapText="1"/>
    </xf>
    <xf numFmtId="0" fontId="4" fillId="6" borderId="41" xfId="12" applyFont="1" applyFill="1" applyBorder="1" applyAlignment="1" applyProtection="1">
      <alignment horizontal="center" vertical="center" wrapText="1"/>
      <protection locked="0"/>
    </xf>
    <xf numFmtId="0" fontId="4" fillId="6" borderId="49" xfId="12" applyFont="1" applyFill="1" applyBorder="1" applyAlignment="1" applyProtection="1">
      <alignment horizontal="center" vertical="center" wrapText="1"/>
      <protection locked="0"/>
    </xf>
    <xf numFmtId="0" fontId="4" fillId="6" borderId="25" xfId="12" applyFont="1" applyFill="1" applyBorder="1" applyAlignment="1" applyProtection="1">
      <alignment vertical="center" wrapText="1"/>
      <protection locked="0"/>
    </xf>
    <xf numFmtId="0" fontId="4" fillId="1" borderId="59" xfId="12" applyFont="1" applyFill="1" applyBorder="1" applyAlignment="1" applyProtection="1">
      <alignment horizontal="center" vertical="center" wrapText="1"/>
      <protection locked="0"/>
    </xf>
    <xf numFmtId="0" fontId="14" fillId="0" borderId="0" xfId="5" applyFont="1" applyBorder="1" applyAlignment="1">
      <alignment horizontal="center" vertical="center" wrapText="1"/>
    </xf>
    <xf numFmtId="1" fontId="21" fillId="0" borderId="0" xfId="5" applyNumberFormat="1" applyFont="1" applyFill="1" applyBorder="1" applyAlignment="1">
      <alignment horizontal="center" vertical="center" wrapText="1"/>
    </xf>
    <xf numFmtId="1" fontId="2" fillId="0" borderId="8" xfId="1" applyNumberFormat="1" applyFont="1" applyFill="1" applyBorder="1" applyAlignment="1">
      <alignment horizontal="center"/>
    </xf>
    <xf numFmtId="1" fontId="3" fillId="0" borderId="8" xfId="1" applyNumberFormat="1" applyFont="1" applyFill="1" applyBorder="1" applyAlignment="1"/>
    <xf numFmtId="49" fontId="9" fillId="0" borderId="8" xfId="1" applyNumberFormat="1" applyFont="1" applyFill="1" applyBorder="1" applyAlignment="1">
      <alignment horizontal="center"/>
    </xf>
    <xf numFmtId="165" fontId="3" fillId="0" borderId="8" xfId="1" applyNumberFormat="1" applyFont="1" applyFill="1" applyBorder="1" applyAlignment="1"/>
    <xf numFmtId="49" fontId="3" fillId="0" borderId="8" xfId="1" applyNumberFormat="1" applyFont="1" applyFill="1" applyBorder="1" applyAlignment="1">
      <alignment horizontal="left"/>
    </xf>
    <xf numFmtId="0" fontId="1" fillId="0" borderId="8" xfId="1" applyFont="1" applyFill="1" applyBorder="1" applyAlignment="1">
      <alignment wrapText="1"/>
    </xf>
    <xf numFmtId="0" fontId="4" fillId="0" borderId="8" xfId="1" applyFont="1" applyFill="1" applyBorder="1" applyAlignment="1">
      <alignment horizontal="center"/>
    </xf>
    <xf numFmtId="49" fontId="5" fillId="0" borderId="8" xfId="1" applyNumberFormat="1" applyFont="1" applyFill="1" applyBorder="1" applyAlignment="1">
      <alignment horizontal="left"/>
    </xf>
    <xf numFmtId="1" fontId="5" fillId="0" borderId="8" xfId="1" applyNumberFormat="1" applyFont="1" applyFill="1" applyBorder="1" applyAlignment="1"/>
    <xf numFmtId="49" fontId="3" fillId="0" borderId="8" xfId="1" applyNumberFormat="1" applyFont="1" applyFill="1" applyBorder="1" applyAlignment="1"/>
    <xf numFmtId="165" fontId="5" fillId="0" borderId="8" xfId="1" applyNumberFormat="1" applyFont="1" applyFill="1" applyBorder="1" applyAlignment="1"/>
    <xf numFmtId="165" fontId="3" fillId="0" borderId="8" xfId="1" quotePrefix="1" applyNumberFormat="1" applyFont="1" applyFill="1" applyBorder="1" applyAlignment="1"/>
    <xf numFmtId="0" fontId="63" fillId="0" borderId="33" xfId="12" applyFont="1" applyFill="1" applyBorder="1" applyAlignment="1">
      <alignment horizontal="center" vertical="center" wrapText="1"/>
    </xf>
    <xf numFmtId="0" fontId="0" fillId="0" borderId="0" xfId="0" applyNumberFormat="1"/>
    <xf numFmtId="0" fontId="63" fillId="0" borderId="33" xfId="12" applyNumberFormat="1" applyFont="1" applyFill="1" applyBorder="1" applyAlignment="1">
      <alignment horizontal="center" vertical="center" wrapText="1"/>
    </xf>
    <xf numFmtId="44" fontId="0" fillId="0" borderId="0" xfId="15" applyFont="1"/>
    <xf numFmtId="44" fontId="63" fillId="0" borderId="33" xfId="15" applyFont="1" applyFill="1" applyBorder="1" applyAlignment="1">
      <alignment horizontal="center" vertical="center" wrapText="1"/>
    </xf>
    <xf numFmtId="0" fontId="0" fillId="0" borderId="0" xfId="0" applyNumberFormat="1" applyBorder="1"/>
    <xf numFmtId="0" fontId="63" fillId="0" borderId="0" xfId="12" applyNumberFormat="1" applyFont="1" applyFill="1" applyBorder="1" applyAlignment="1">
      <alignment horizontal="center" vertical="center" wrapText="1"/>
    </xf>
    <xf numFmtId="1" fontId="63" fillId="0" borderId="80" xfId="12" applyNumberFormat="1" applyFont="1" applyFill="1" applyBorder="1" applyAlignment="1">
      <alignment horizontal="center" vertical="center" wrapText="1"/>
    </xf>
    <xf numFmtId="1" fontId="63" fillId="0" borderId="81" xfId="12" applyNumberFormat="1" applyFont="1" applyFill="1" applyBorder="1" applyAlignment="1">
      <alignment horizontal="center" vertical="center" wrapText="1"/>
    </xf>
    <xf numFmtId="44" fontId="63" fillId="0" borderId="81" xfId="15" applyFont="1" applyFill="1" applyBorder="1" applyAlignment="1">
      <alignment horizontal="center" vertical="center" wrapText="1"/>
    </xf>
    <xf numFmtId="0" fontId="63" fillId="0" borderId="81" xfId="12" applyFont="1" applyFill="1" applyBorder="1" applyAlignment="1">
      <alignment horizontal="center" vertical="center" wrapText="1"/>
    </xf>
    <xf numFmtId="0" fontId="63" fillId="0" borderId="79" xfId="12" applyFont="1" applyFill="1" applyBorder="1" applyAlignment="1">
      <alignment horizontal="center" vertical="center" wrapText="1"/>
    </xf>
    <xf numFmtId="0" fontId="0" fillId="0" borderId="8" xfId="0" applyNumberFormat="1" applyBorder="1"/>
    <xf numFmtId="44" fontId="0" fillId="0" borderId="8" xfId="15" applyFont="1" applyBorder="1"/>
    <xf numFmtId="0" fontId="8" fillId="0" borderId="23" xfId="5" applyFont="1" applyFill="1" applyBorder="1" applyAlignment="1">
      <alignment horizontal="center"/>
    </xf>
    <xf numFmtId="49" fontId="3" fillId="0" borderId="22" xfId="1" applyNumberFormat="1" applyFont="1" applyFill="1" applyBorder="1" applyAlignment="1">
      <alignment horizontal="left"/>
    </xf>
    <xf numFmtId="0" fontId="3" fillId="0" borderId="0" xfId="5"/>
    <xf numFmtId="0" fontId="3" fillId="0" borderId="0" xfId="5" applyBorder="1"/>
    <xf numFmtId="0" fontId="3" fillId="0" borderId="0" xfId="5" applyBorder="1" applyAlignment="1"/>
    <xf numFmtId="49" fontId="5" fillId="0" borderId="8" xfId="1" applyNumberFormat="1" applyFont="1" applyFill="1" applyBorder="1" applyAlignment="1"/>
    <xf numFmtId="0" fontId="4" fillId="0" borderId="24" xfId="1" applyFont="1" applyFill="1" applyBorder="1" applyAlignment="1">
      <alignment horizontal="center"/>
    </xf>
    <xf numFmtId="0" fontId="2" fillId="0" borderId="0" xfId="1" applyFont="1" applyFill="1" applyBorder="1" applyAlignment="1">
      <alignment horizontal="center"/>
    </xf>
    <xf numFmtId="0" fontId="20" fillId="0" borderId="0" xfId="0" applyFont="1" applyFill="1" applyBorder="1" applyAlignment="1">
      <alignment horizontal="center"/>
    </xf>
    <xf numFmtId="1" fontId="3" fillId="0" borderId="8" xfId="1" applyNumberFormat="1" applyFont="1" applyFill="1" applyBorder="1" applyAlignment="1">
      <alignment horizontal="center"/>
    </xf>
    <xf numFmtId="1" fontId="3" fillId="0" borderId="27" xfId="1" applyNumberFormat="1" applyFont="1" applyFill="1" applyBorder="1" applyAlignment="1"/>
    <xf numFmtId="49" fontId="3" fillId="0" borderId="27" xfId="1" applyNumberFormat="1" applyFont="1" applyFill="1" applyBorder="1" applyAlignment="1"/>
    <xf numFmtId="49" fontId="3" fillId="0" borderId="27" xfId="1" applyNumberFormat="1" applyFont="1" applyFill="1" applyBorder="1" applyAlignment="1">
      <alignment horizontal="left"/>
    </xf>
    <xf numFmtId="0" fontId="1" fillId="0" borderId="27" xfId="1" applyFont="1" applyFill="1" applyBorder="1" applyAlignment="1">
      <alignment wrapText="1"/>
    </xf>
    <xf numFmtId="0" fontId="0" fillId="24" borderId="0" xfId="0" applyFill="1" applyBorder="1"/>
    <xf numFmtId="1" fontId="3" fillId="24" borderId="8" xfId="1" applyNumberFormat="1" applyFont="1" applyFill="1" applyBorder="1" applyAlignment="1"/>
    <xf numFmtId="49" fontId="3" fillId="24" borderId="8" xfId="1" applyNumberFormat="1" applyFont="1" applyFill="1" applyBorder="1" applyAlignment="1">
      <alignment horizontal="left"/>
    </xf>
    <xf numFmtId="0" fontId="4" fillId="24" borderId="8" xfId="1" applyFont="1" applyFill="1" applyBorder="1" applyAlignment="1">
      <alignment horizontal="center"/>
    </xf>
    <xf numFmtId="0" fontId="1" fillId="25" borderId="0" xfId="1" applyFont="1" applyFill="1" applyBorder="1" applyAlignment="1">
      <alignment horizontal="center"/>
    </xf>
    <xf numFmtId="44" fontId="1" fillId="0" borderId="0" xfId="15" applyFont="1" applyFill="1" applyBorder="1" applyAlignment="1">
      <alignment horizontal="center"/>
    </xf>
    <xf numFmtId="44" fontId="3" fillId="0" borderId="0" xfId="15" applyFont="1" applyFill="1" applyBorder="1" applyAlignment="1"/>
    <xf numFmtId="44" fontId="5" fillId="0" borderId="0" xfId="15" applyFont="1" applyFill="1" applyBorder="1" applyAlignment="1"/>
    <xf numFmtId="44" fontId="9" fillId="0" borderId="0" xfId="15" applyFont="1" applyFill="1" applyBorder="1" applyAlignment="1">
      <alignment horizontal="center"/>
    </xf>
    <xf numFmtId="44" fontId="0" fillId="0" borderId="0" xfId="15" applyFont="1" applyFill="1" applyBorder="1"/>
    <xf numFmtId="44" fontId="2" fillId="0" borderId="0" xfId="15" applyFont="1" applyFill="1" applyBorder="1" applyAlignment="1">
      <alignment horizontal="center" wrapText="1"/>
    </xf>
    <xf numFmtId="44" fontId="3" fillId="0" borderId="8" xfId="15" applyFont="1" applyFill="1" applyBorder="1" applyAlignment="1"/>
    <xf numFmtId="49" fontId="31" fillId="0" borderId="8" xfId="1" applyNumberFormat="1" applyFont="1" applyFill="1" applyBorder="1" applyAlignment="1">
      <alignment wrapText="1"/>
    </xf>
    <xf numFmtId="44" fontId="5" fillId="0" borderId="8" xfId="15" applyFont="1" applyFill="1" applyBorder="1" applyAlignment="1"/>
    <xf numFmtId="165" fontId="1" fillId="0" borderId="8" xfId="1" applyNumberFormat="1" applyFont="1" applyFill="1" applyBorder="1" applyAlignment="1">
      <alignment horizontal="center"/>
    </xf>
    <xf numFmtId="0" fontId="1" fillId="0" borderId="8" xfId="1" applyFont="1" applyFill="1" applyBorder="1" applyAlignment="1">
      <alignment horizontal="center"/>
    </xf>
    <xf numFmtId="0" fontId="0" fillId="24" borderId="8" xfId="0" applyNumberFormat="1" applyFill="1" applyBorder="1"/>
    <xf numFmtId="44" fontId="3" fillId="24" borderId="8" xfId="15" applyFont="1" applyFill="1" applyBorder="1" applyAlignment="1"/>
    <xf numFmtId="49" fontId="31" fillId="24" borderId="8" xfId="1" applyNumberFormat="1" applyFont="1" applyFill="1" applyBorder="1" applyAlignment="1">
      <alignment wrapText="1"/>
    </xf>
    <xf numFmtId="165" fontId="1" fillId="24" borderId="8" xfId="1" applyNumberFormat="1" applyFont="1" applyFill="1" applyBorder="1" applyAlignment="1">
      <alignment horizontal="center"/>
    </xf>
    <xf numFmtId="0" fontId="1" fillId="24" borderId="8" xfId="1" applyFont="1" applyFill="1" applyBorder="1" applyAlignment="1">
      <alignment horizontal="center"/>
    </xf>
    <xf numFmtId="0" fontId="0" fillId="0" borderId="8" xfId="0" applyNumberFormat="1" applyFill="1" applyBorder="1"/>
    <xf numFmtId="0" fontId="0" fillId="26" borderId="8" xfId="0" applyNumberFormat="1" applyFill="1" applyBorder="1"/>
    <xf numFmtId="1" fontId="3" fillId="26" borderId="8" xfId="1" applyNumberFormat="1" applyFont="1" applyFill="1" applyBorder="1" applyAlignment="1"/>
    <xf numFmtId="44" fontId="3" fillId="26" borderId="8" xfId="15" applyFont="1" applyFill="1" applyBorder="1" applyAlignment="1"/>
    <xf numFmtId="49" fontId="3" fillId="26" borderId="8" xfId="1" applyNumberFormat="1" applyFont="1" applyFill="1" applyBorder="1" applyAlignment="1">
      <alignment horizontal="left"/>
    </xf>
    <xf numFmtId="49" fontId="31" fillId="26" borderId="8" xfId="1" applyNumberFormat="1" applyFont="1" applyFill="1" applyBorder="1" applyAlignment="1">
      <alignment wrapText="1"/>
    </xf>
    <xf numFmtId="0" fontId="4" fillId="26" borderId="8" xfId="1" applyFont="1" applyFill="1" applyBorder="1" applyAlignment="1">
      <alignment horizontal="center"/>
    </xf>
    <xf numFmtId="165" fontId="1" fillId="26" borderId="8" xfId="1" applyNumberFormat="1" applyFont="1" applyFill="1" applyBorder="1" applyAlignment="1">
      <alignment horizontal="center"/>
    </xf>
    <xf numFmtId="0" fontId="1" fillId="26" borderId="8" xfId="1" applyFont="1" applyFill="1" applyBorder="1" applyAlignment="1">
      <alignment horizontal="center"/>
    </xf>
    <xf numFmtId="0" fontId="0" fillId="26" borderId="0" xfId="0" applyFill="1" applyBorder="1"/>
    <xf numFmtId="0" fontId="0" fillId="0" borderId="0" xfId="0" applyFill="1" applyBorder="1" applyAlignment="1">
      <alignment horizontal="right"/>
    </xf>
    <xf numFmtId="0" fontId="0" fillId="0" borderId="0" xfId="0" applyFill="1"/>
    <xf numFmtId="0" fontId="0" fillId="0" borderId="0" xfId="0" applyFill="1" applyAlignment="1">
      <alignment horizontal="right"/>
    </xf>
    <xf numFmtId="165" fontId="0" fillId="0" borderId="0" xfId="0" applyNumberFormat="1" applyFill="1"/>
    <xf numFmtId="0" fontId="66" fillId="0" borderId="0" xfId="0" applyFont="1" applyFill="1" applyBorder="1"/>
    <xf numFmtId="44" fontId="3" fillId="0" borderId="0" xfId="15" applyFont="1"/>
    <xf numFmtId="44" fontId="40" fillId="0" borderId="0" xfId="15" applyFont="1" applyFill="1" applyAlignment="1"/>
    <xf numFmtId="44" fontId="23" fillId="0" borderId="18" xfId="15" applyFont="1" applyFill="1" applyBorder="1" applyAlignment="1">
      <alignment horizontal="center" wrapText="1"/>
    </xf>
    <xf numFmtId="44" fontId="3" fillId="0" borderId="31" xfId="15" applyFont="1" applyBorder="1" applyAlignment="1">
      <alignment horizontal="center"/>
    </xf>
    <xf numFmtId="44" fontId="5" fillId="4" borderId="1" xfId="15" quotePrefix="1" applyFont="1" applyFill="1" applyBorder="1" applyAlignment="1">
      <alignment horizontal="center" vertical="center"/>
    </xf>
    <xf numFmtId="44" fontId="3" fillId="0" borderId="0" xfId="15" applyFont="1" applyAlignment="1">
      <alignment horizontal="center"/>
    </xf>
    <xf numFmtId="44" fontId="7" fillId="0" borderId="0" xfId="15" applyFont="1" applyFill="1" applyBorder="1" applyAlignment="1">
      <alignment horizontal="center"/>
    </xf>
    <xf numFmtId="44" fontId="8" fillId="0" borderId="8" xfId="15" applyFont="1" applyFill="1" applyBorder="1" applyAlignment="1">
      <alignment horizontal="center"/>
    </xf>
    <xf numFmtId="44" fontId="7" fillId="0" borderId="8" xfId="15" applyFont="1" applyFill="1" applyBorder="1" applyAlignment="1">
      <alignment horizontal="center"/>
    </xf>
    <xf numFmtId="44" fontId="0" fillId="0" borderId="0" xfId="15" applyFont="1" applyBorder="1"/>
    <xf numFmtId="1" fontId="3" fillId="0" borderId="8" xfId="5" applyNumberFormat="1" applyFill="1" applyBorder="1" applyAlignment="1">
      <alignment horizontal="center"/>
    </xf>
    <xf numFmtId="44" fontId="65" fillId="0" borderId="8" xfId="15" applyFont="1" applyFill="1" applyBorder="1" applyAlignment="1">
      <alignment horizontal="right"/>
    </xf>
    <xf numFmtId="44" fontId="65" fillId="0" borderId="8" xfId="15" quotePrefix="1" applyFont="1" applyFill="1" applyBorder="1" applyAlignment="1">
      <alignment horizontal="right"/>
    </xf>
    <xf numFmtId="1" fontId="3" fillId="0" borderId="8" xfId="5" quotePrefix="1" applyNumberFormat="1" applyFill="1" applyBorder="1" applyAlignment="1">
      <alignment horizontal="center"/>
    </xf>
    <xf numFmtId="44" fontId="3" fillId="0" borderId="8" xfId="15" quotePrefix="1" applyFont="1" applyFill="1" applyBorder="1" applyAlignment="1">
      <alignment horizontal="right"/>
    </xf>
    <xf numFmtId="0" fontId="1" fillId="27" borderId="0" xfId="1" applyFont="1" applyFill="1" applyBorder="1" applyAlignment="1">
      <alignment horizontal="center"/>
    </xf>
    <xf numFmtId="0" fontId="0" fillId="27" borderId="0" xfId="0" applyFill="1" applyBorder="1"/>
    <xf numFmtId="0" fontId="0" fillId="0" borderId="0" xfId="0" applyNumberFormat="1" applyFill="1" applyBorder="1"/>
    <xf numFmtId="49" fontId="9" fillId="0" borderId="27" xfId="1" applyNumberFormat="1" applyFont="1" applyFill="1" applyBorder="1" applyAlignment="1">
      <alignment horizontal="center"/>
    </xf>
    <xf numFmtId="165" fontId="3" fillId="0" borderId="27" xfId="1" applyNumberFormat="1" applyFont="1" applyFill="1" applyBorder="1" applyAlignment="1"/>
    <xf numFmtId="0" fontId="4" fillId="0" borderId="27" xfId="1" applyFont="1" applyFill="1" applyBorder="1" applyAlignment="1">
      <alignment horizontal="center"/>
    </xf>
    <xf numFmtId="0" fontId="4" fillId="0" borderId="0" xfId="1" applyFont="1" applyFill="1" applyBorder="1" applyAlignment="1">
      <alignment horizontal="right"/>
    </xf>
    <xf numFmtId="44" fontId="5" fillId="0" borderId="8" xfId="15" quotePrefix="1" applyFont="1" applyFill="1" applyBorder="1" applyAlignment="1">
      <alignment horizontal="right"/>
    </xf>
    <xf numFmtId="1" fontId="5" fillId="0" borderId="8" xfId="5" quotePrefix="1" applyNumberFormat="1" applyFont="1" applyFill="1" applyBorder="1" applyAlignment="1">
      <alignment horizontal="center"/>
    </xf>
    <xf numFmtId="0" fontId="5" fillId="0" borderId="38" xfId="5" applyFont="1" applyFill="1" applyBorder="1" applyAlignment="1">
      <alignment horizontal="left"/>
    </xf>
    <xf numFmtId="0" fontId="3" fillId="0" borderId="8" xfId="5" applyFill="1" applyBorder="1" applyAlignment="1">
      <alignment horizontal="left"/>
    </xf>
    <xf numFmtId="0" fontId="22" fillId="0" borderId="8" xfId="6" applyFill="1" applyBorder="1" applyAlignment="1" applyProtection="1">
      <alignment horizontal="left"/>
    </xf>
    <xf numFmtId="165" fontId="3" fillId="0" borderId="17" xfId="5" applyNumberFormat="1" applyFill="1" applyBorder="1" applyAlignment="1">
      <alignment horizontal="right"/>
    </xf>
    <xf numFmtId="165" fontId="3" fillId="0" borderId="4" xfId="5" applyNumberFormat="1" applyFill="1" applyBorder="1" applyAlignment="1">
      <alignment horizontal="right"/>
    </xf>
    <xf numFmtId="0" fontId="0" fillId="0" borderId="41" xfId="0" applyFill="1" applyBorder="1" applyAlignment="1">
      <alignment horizontal="right"/>
    </xf>
    <xf numFmtId="165" fontId="0" fillId="0" borderId="42" xfId="0" applyNumberFormat="1" applyFill="1" applyBorder="1"/>
    <xf numFmtId="1" fontId="2" fillId="0" borderId="0" xfId="1" applyNumberFormat="1" applyFont="1" applyFill="1" applyBorder="1" applyAlignment="1">
      <alignment horizontal="center"/>
    </xf>
    <xf numFmtId="0" fontId="2" fillId="0" borderId="13" xfId="1" applyFont="1" applyFill="1" applyBorder="1" applyAlignment="1">
      <alignment horizontal="center"/>
    </xf>
    <xf numFmtId="0" fontId="2" fillId="0" borderId="0" xfId="1" applyFont="1" applyFill="1" applyBorder="1" applyAlignment="1">
      <alignment horizontal="center"/>
    </xf>
    <xf numFmtId="44" fontId="2" fillId="0" borderId="13" xfId="15" applyFont="1" applyFill="1" applyBorder="1" applyAlignment="1">
      <alignment horizontal="center" wrapText="1"/>
    </xf>
    <xf numFmtId="1" fontId="0" fillId="0" borderId="8" xfId="0" applyNumberFormat="1" applyBorder="1"/>
    <xf numFmtId="0" fontId="0" fillId="0" borderId="0" xfId="0" applyAlignment="1">
      <alignment vertical="top" wrapText="1"/>
    </xf>
    <xf numFmtId="0" fontId="66" fillId="0" borderId="8" xfId="0" applyNumberFormat="1" applyFont="1" applyFill="1" applyBorder="1"/>
    <xf numFmtId="49" fontId="32" fillId="0" borderId="8" xfId="1" applyNumberFormat="1" applyFont="1" applyFill="1" applyBorder="1" applyAlignment="1">
      <alignment wrapText="1"/>
    </xf>
    <xf numFmtId="0" fontId="3" fillId="0" borderId="0" xfId="1" applyFill="1"/>
    <xf numFmtId="0" fontId="5" fillId="0" borderId="8" xfId="5" applyFont="1" applyFill="1" applyBorder="1" applyAlignment="1">
      <alignment horizontal="left"/>
    </xf>
    <xf numFmtId="0" fontId="3" fillId="0" borderId="8" xfId="5" applyFill="1" applyBorder="1"/>
    <xf numFmtId="0" fontId="29" fillId="0" borderId="8" xfId="11" applyFill="1" applyBorder="1" applyAlignment="1" applyProtection="1">
      <alignment horizontal="left"/>
    </xf>
    <xf numFmtId="0" fontId="5" fillId="0" borderId="0" xfId="12" applyAlignment="1">
      <alignment vertical="center"/>
    </xf>
    <xf numFmtId="0" fontId="4" fillId="0" borderId="41" xfId="12" applyFont="1" applyBorder="1" applyAlignment="1" applyProtection="1">
      <alignment vertical="center" wrapText="1"/>
      <protection locked="0"/>
    </xf>
    <xf numFmtId="0" fontId="4" fillId="0" borderId="53" xfId="12" applyFont="1" applyBorder="1" applyAlignment="1" applyProtection="1">
      <alignment vertical="center"/>
      <protection locked="0"/>
    </xf>
    <xf numFmtId="0" fontId="5" fillId="0" borderId="34" xfId="12" applyBorder="1" applyAlignment="1">
      <alignment vertical="center"/>
    </xf>
    <xf numFmtId="0" fontId="4" fillId="0" borderId="43" xfId="12" applyFont="1" applyBorder="1" applyAlignment="1" applyProtection="1">
      <alignment vertical="center" wrapText="1"/>
      <protection locked="0"/>
    </xf>
    <xf numFmtId="0" fontId="4" fillId="0" borderId="14" xfId="12" applyFont="1" applyBorder="1" applyAlignment="1" applyProtection="1">
      <alignment vertical="center"/>
      <protection locked="0"/>
    </xf>
    <xf numFmtId="0" fontId="5" fillId="0" borderId="13" xfId="12" applyBorder="1" applyAlignment="1" applyProtection="1">
      <alignment vertical="center"/>
      <protection locked="0"/>
    </xf>
    <xf numFmtId="0" fontId="5" fillId="0" borderId="36" xfId="12" applyBorder="1" applyAlignment="1" applyProtection="1">
      <alignment horizontal="center" vertical="center" wrapText="1"/>
      <protection locked="0"/>
    </xf>
    <xf numFmtId="0" fontId="4" fillId="0" borderId="82" xfId="12" applyFont="1" applyBorder="1" applyAlignment="1" applyProtection="1">
      <alignment horizontal="center" vertical="center" wrapText="1"/>
      <protection locked="0"/>
    </xf>
    <xf numFmtId="0" fontId="4" fillId="0" borderId="37" xfId="12" applyFont="1" applyBorder="1" applyAlignment="1" applyProtection="1">
      <alignment horizontal="center" vertical="center" wrapText="1"/>
      <protection locked="0"/>
    </xf>
    <xf numFmtId="0" fontId="68" fillId="0" borderId="0" xfId="0" applyFont="1" applyAlignment="1">
      <alignment vertical="center" wrapText="1"/>
    </xf>
    <xf numFmtId="0" fontId="5" fillId="0" borderId="8" xfId="12" applyBorder="1" applyAlignment="1">
      <alignment vertical="center"/>
    </xf>
    <xf numFmtId="0" fontId="5" fillId="0" borderId="57" xfId="12" applyBorder="1" applyAlignment="1" applyProtection="1">
      <alignment horizontal="center" vertical="center" wrapText="1"/>
      <protection locked="0"/>
    </xf>
    <xf numFmtId="0" fontId="5" fillId="0" borderId="8" xfId="12" quotePrefix="1" applyBorder="1" applyAlignment="1">
      <alignment vertical="center"/>
    </xf>
    <xf numFmtId="0" fontId="70" fillId="0" borderId="0" xfId="12" applyFont="1" applyAlignment="1">
      <alignment vertical="center"/>
    </xf>
    <xf numFmtId="0" fontId="5" fillId="0" borderId="8" xfId="12" applyBorder="1" applyAlignment="1" applyProtection="1">
      <alignment vertical="center"/>
      <protection locked="0"/>
    </xf>
    <xf numFmtId="0" fontId="5" fillId="0" borderId="8" xfId="12" applyBorder="1" applyAlignment="1">
      <alignment vertical="center" wrapText="1"/>
    </xf>
    <xf numFmtId="0" fontId="4" fillId="3" borderId="58" xfId="12" applyFont="1" applyFill="1" applyBorder="1" applyAlignment="1" applyProtection="1">
      <alignment horizontal="center" vertical="center" wrapText="1"/>
      <protection locked="0"/>
    </xf>
    <xf numFmtId="0" fontId="5" fillId="0" borderId="44" xfId="12" applyBorder="1" applyAlignment="1" applyProtection="1">
      <alignment horizontal="center" vertical="center" wrapText="1"/>
      <protection locked="0"/>
    </xf>
    <xf numFmtId="0" fontId="5" fillId="0" borderId="44" xfId="12" applyBorder="1" applyAlignment="1" applyProtection="1">
      <alignment horizontal="center" vertical="center"/>
      <protection locked="0"/>
    </xf>
    <xf numFmtId="0" fontId="5" fillId="0" borderId="8" xfId="0" applyFont="1" applyBorder="1" applyAlignment="1">
      <alignment vertical="center" wrapText="1"/>
    </xf>
    <xf numFmtId="0" fontId="4" fillId="0" borderId="58" xfId="12" applyFont="1" applyBorder="1" applyAlignment="1" applyProtection="1">
      <alignment horizontal="center" vertical="center" wrapText="1"/>
      <protection locked="0"/>
    </xf>
    <xf numFmtId="0" fontId="4" fillId="1" borderId="58" xfId="12" applyFont="1" applyFill="1" applyBorder="1" applyAlignment="1" applyProtection="1">
      <alignment horizontal="center" vertical="center" wrapText="1"/>
      <protection locked="0"/>
    </xf>
    <xf numFmtId="0" fontId="5" fillId="0" borderId="43" xfId="12" applyBorder="1" applyAlignment="1" applyProtection="1">
      <alignment vertical="center" wrapText="1"/>
      <protection locked="0"/>
    </xf>
    <xf numFmtId="0" fontId="4" fillId="0" borderId="59" xfId="12" applyFont="1" applyBorder="1" applyAlignment="1" applyProtection="1">
      <alignment horizontal="center" vertical="center" wrapText="1"/>
      <protection locked="0"/>
    </xf>
    <xf numFmtId="0" fontId="72" fillId="0" borderId="76" xfId="12" applyFont="1" applyBorder="1" applyAlignment="1" applyProtection="1">
      <alignment vertical="center" wrapText="1"/>
      <protection locked="0"/>
    </xf>
    <xf numFmtId="0" fontId="5" fillId="0" borderId="27" xfId="12" applyBorder="1" applyAlignment="1" applyProtection="1">
      <alignment vertical="center"/>
      <protection locked="0"/>
    </xf>
    <xf numFmtId="0" fontId="5" fillId="0" borderId="48" xfId="12" applyBorder="1" applyAlignment="1" applyProtection="1">
      <alignment horizontal="center" vertical="center" wrapText="1"/>
      <protection locked="0"/>
    </xf>
    <xf numFmtId="0" fontId="72" fillId="0" borderId="74" xfId="12" applyFont="1" applyBorder="1" applyAlignment="1" applyProtection="1">
      <alignment vertical="center" wrapText="1"/>
      <protection locked="0"/>
    </xf>
    <xf numFmtId="0" fontId="24" fillId="0" borderId="56" xfId="12" applyFont="1" applyBorder="1" applyAlignment="1" applyProtection="1">
      <alignment vertical="center" wrapText="1"/>
      <protection locked="0"/>
    </xf>
    <xf numFmtId="0" fontId="5" fillId="0" borderId="0" xfId="0" applyFont="1" applyAlignment="1">
      <alignment vertical="center" wrapText="1"/>
    </xf>
    <xf numFmtId="0" fontId="5" fillId="0" borderId="15" xfId="12" applyBorder="1" applyAlignment="1" applyProtection="1">
      <alignment horizontal="left" vertical="top" wrapText="1"/>
      <protection locked="0"/>
    </xf>
    <xf numFmtId="0" fontId="5" fillId="0" borderId="8" xfId="0" applyFont="1" applyBorder="1" applyAlignment="1">
      <alignment wrapText="1"/>
    </xf>
    <xf numFmtId="0" fontId="41" fillId="0" borderId="24" xfId="0" applyFont="1" applyBorder="1" applyAlignment="1">
      <alignment horizontal="right" wrapText="1"/>
    </xf>
    <xf numFmtId="0" fontId="4" fillId="0" borderId="84" xfId="12" applyFont="1" applyBorder="1" applyAlignment="1" applyProtection="1">
      <alignment horizontal="center" vertical="center"/>
      <protection locked="0"/>
    </xf>
    <xf numFmtId="0" fontId="5" fillId="1" borderId="84" xfId="12" applyFill="1" applyBorder="1" applyAlignment="1" applyProtection="1">
      <alignment horizontal="center" vertical="center"/>
      <protection locked="0"/>
    </xf>
    <xf numFmtId="0" fontId="5" fillId="0" borderId="73" xfId="12" applyBorder="1" applyAlignment="1" applyProtection="1">
      <alignment vertical="center" wrapText="1"/>
      <protection locked="0"/>
    </xf>
    <xf numFmtId="0" fontId="72" fillId="0" borderId="75" xfId="12" applyFont="1" applyBorder="1" applyAlignment="1" applyProtection="1">
      <alignment vertical="center" wrapText="1"/>
      <protection locked="0"/>
    </xf>
    <xf numFmtId="0" fontId="24" fillId="0" borderId="8" xfId="12" applyFont="1" applyBorder="1" applyAlignment="1">
      <alignment vertical="center"/>
    </xf>
    <xf numFmtId="0" fontId="24" fillId="0" borderId="74" xfId="12" applyFont="1" applyBorder="1" applyAlignment="1" applyProtection="1">
      <alignment vertical="center" wrapText="1"/>
      <protection locked="0"/>
    </xf>
    <xf numFmtId="0" fontId="24" fillId="0" borderId="8" xfId="12" applyFont="1" applyBorder="1" applyAlignment="1">
      <alignment horizontal="left" vertical="center"/>
    </xf>
    <xf numFmtId="0" fontId="5" fillId="0" borderId="8" xfId="12" applyBorder="1" applyAlignment="1">
      <alignment horizontal="left" vertical="center"/>
    </xf>
    <xf numFmtId="0" fontId="35" fillId="0" borderId="56" xfId="12" applyFont="1" applyBorder="1" applyAlignment="1" applyProtection="1">
      <alignment vertical="center" wrapText="1"/>
      <protection locked="0"/>
    </xf>
    <xf numFmtId="0" fontId="41" fillId="0" borderId="8" xfId="12" applyFont="1" applyBorder="1" applyAlignment="1">
      <alignment vertical="center"/>
    </xf>
    <xf numFmtId="0" fontId="5" fillId="1" borderId="37" xfId="12" applyFill="1" applyBorder="1" applyAlignment="1" applyProtection="1">
      <alignment horizontal="center" vertical="center" wrapText="1"/>
      <protection locked="0"/>
    </xf>
    <xf numFmtId="0" fontId="5" fillId="0" borderId="27" xfId="12" applyBorder="1" applyAlignment="1">
      <alignment vertical="center"/>
    </xf>
    <xf numFmtId="0" fontId="5" fillId="0" borderId="27" xfId="12" quotePrefix="1" applyBorder="1" applyAlignment="1">
      <alignment vertical="center"/>
    </xf>
    <xf numFmtId="0" fontId="72" fillId="0" borderId="0" xfId="12" applyFont="1" applyAlignment="1">
      <alignment vertical="center" wrapText="1"/>
    </xf>
    <xf numFmtId="0" fontId="5" fillId="1" borderId="58" xfId="12" applyFill="1" applyBorder="1" applyAlignment="1" applyProtection="1">
      <alignment horizontal="center" vertical="center" wrapText="1"/>
      <protection locked="0"/>
    </xf>
    <xf numFmtId="0" fontId="4" fillId="0" borderId="21" xfId="12" applyFont="1" applyBorder="1" applyAlignment="1" applyProtection="1">
      <alignment horizontal="center" vertical="center" wrapText="1"/>
      <protection locked="0"/>
    </xf>
    <xf numFmtId="0" fontId="5" fillId="0" borderId="8" xfId="12" applyBorder="1" applyAlignment="1" applyProtection="1">
      <alignment horizontal="center" vertical="center" wrapText="1"/>
      <protection locked="0"/>
    </xf>
    <xf numFmtId="0" fontId="24" fillId="0" borderId="8" xfId="0" applyFont="1" applyBorder="1" applyAlignment="1">
      <alignment vertical="center" wrapText="1"/>
    </xf>
    <xf numFmtId="0" fontId="41" fillId="0" borderId="0" xfId="12" applyFont="1" applyAlignment="1">
      <alignment vertical="center" wrapText="1"/>
    </xf>
    <xf numFmtId="0" fontId="4" fillId="0" borderId="20" xfId="12" applyFont="1" applyBorder="1" applyAlignment="1" applyProtection="1">
      <alignment horizontal="center" vertical="center" wrapText="1"/>
      <protection locked="0"/>
    </xf>
    <xf numFmtId="0" fontId="5" fillId="0" borderId="56" xfId="12" applyBorder="1" applyAlignment="1" applyProtection="1">
      <alignment horizontal="left" vertical="center" wrapText="1"/>
      <protection locked="0"/>
    </xf>
    <xf numFmtId="0" fontId="5" fillId="0" borderId="21" xfId="12" quotePrefix="1" applyBorder="1" applyAlignment="1">
      <alignment vertical="center"/>
    </xf>
    <xf numFmtId="0" fontId="5" fillId="0" borderId="56" xfId="12" applyBorder="1" applyAlignment="1" applyProtection="1">
      <alignment vertical="center" wrapText="1"/>
      <protection locked="0"/>
    </xf>
    <xf numFmtId="0" fontId="5" fillId="0" borderId="8" xfId="12" applyBorder="1" applyAlignment="1" applyProtection="1">
      <alignment vertical="center" wrapText="1"/>
      <protection locked="0"/>
    </xf>
    <xf numFmtId="0" fontId="42" fillId="0" borderId="0" xfId="12" applyFont="1" applyAlignment="1" applyProtection="1">
      <alignment vertical="center" wrapText="1"/>
      <protection locked="0"/>
    </xf>
    <xf numFmtId="0" fontId="5" fillId="0" borderId="0" xfId="12" applyAlignment="1" applyProtection="1">
      <alignment horizontal="center" vertical="center" wrapText="1"/>
      <protection locked="0"/>
    </xf>
    <xf numFmtId="0" fontId="4" fillId="7" borderId="37" xfId="12" applyFont="1" applyFill="1" applyBorder="1" applyAlignment="1" applyProtection="1">
      <alignment horizontal="left" vertical="center" wrapText="1"/>
      <protection locked="0"/>
    </xf>
    <xf numFmtId="0" fontId="4" fillId="7" borderId="63" xfId="12" applyFont="1" applyFill="1" applyBorder="1" applyAlignment="1" applyProtection="1">
      <alignment vertical="center"/>
      <protection locked="0"/>
    </xf>
    <xf numFmtId="0" fontId="5" fillId="7" borderId="26" xfId="12" applyFill="1" applyBorder="1" applyAlignment="1" applyProtection="1">
      <alignment vertical="center"/>
      <protection locked="0"/>
    </xf>
    <xf numFmtId="0" fontId="5" fillId="7" borderId="12" xfId="12" applyFill="1" applyBorder="1" applyAlignment="1" applyProtection="1">
      <alignment horizontal="center" vertical="center"/>
      <protection locked="0"/>
    </xf>
    <xf numFmtId="0" fontId="4" fillId="7" borderId="56" xfId="12" applyFont="1" applyFill="1" applyBorder="1" applyAlignment="1" applyProtection="1">
      <alignment vertical="center" wrapText="1"/>
      <protection locked="0"/>
    </xf>
    <xf numFmtId="0" fontId="5" fillId="7" borderId="23" xfId="12" applyFill="1" applyBorder="1" applyAlignment="1" applyProtection="1">
      <alignment vertical="center"/>
      <protection locked="0"/>
    </xf>
    <xf numFmtId="0" fontId="5" fillId="7" borderId="54" xfId="12" applyFill="1" applyBorder="1" applyAlignment="1" applyProtection="1">
      <alignment horizontal="center" vertical="center"/>
      <protection locked="0"/>
    </xf>
    <xf numFmtId="0" fontId="4" fillId="7" borderId="43" xfId="12" applyFont="1" applyFill="1" applyBorder="1" applyAlignment="1" applyProtection="1">
      <alignment vertical="center" wrapText="1"/>
      <protection locked="0"/>
    </xf>
    <xf numFmtId="0" fontId="4" fillId="7" borderId="85" xfId="12" applyFont="1" applyFill="1" applyBorder="1" applyAlignment="1" applyProtection="1">
      <alignment vertical="center" wrapText="1"/>
      <protection locked="0"/>
    </xf>
    <xf numFmtId="0" fontId="5" fillId="7" borderId="10" xfId="12" applyFill="1" applyBorder="1" applyAlignment="1" applyProtection="1">
      <alignment vertical="center"/>
      <protection locked="0"/>
    </xf>
    <xf numFmtId="0" fontId="5" fillId="7" borderId="0" xfId="12" applyFill="1" applyAlignment="1" applyProtection="1">
      <alignment vertical="center"/>
      <protection locked="0"/>
    </xf>
    <xf numFmtId="0" fontId="5" fillId="7" borderId="0" xfId="12" applyFill="1" applyAlignment="1" applyProtection="1">
      <alignment horizontal="center" vertical="center"/>
      <protection locked="0"/>
    </xf>
    <xf numFmtId="0" fontId="5" fillId="0" borderId="10" xfId="12" applyBorder="1" applyAlignment="1">
      <alignment vertical="center"/>
    </xf>
    <xf numFmtId="0" fontId="5" fillId="7" borderId="85" xfId="12" applyFill="1" applyBorder="1" applyAlignment="1" applyProtection="1">
      <alignment horizontal="center" vertical="center"/>
      <protection locked="0"/>
    </xf>
    <xf numFmtId="0" fontId="5" fillId="0" borderId="60" xfId="12" applyBorder="1" applyAlignment="1" applyProtection="1">
      <alignment vertical="center" wrapText="1"/>
      <protection locked="0"/>
    </xf>
    <xf numFmtId="0" fontId="5" fillId="0" borderId="30" xfId="12" applyBorder="1" applyAlignment="1" applyProtection="1">
      <alignment horizontal="center" vertical="center"/>
      <protection locked="0"/>
    </xf>
    <xf numFmtId="0" fontId="5" fillId="0" borderId="11" xfId="12" applyBorder="1" applyAlignment="1" applyProtection="1">
      <alignment horizontal="center" vertical="center"/>
      <protection locked="0"/>
    </xf>
    <xf numFmtId="0" fontId="5" fillId="0" borderId="6" xfId="12" applyBorder="1" applyAlignment="1" applyProtection="1">
      <alignment horizontal="center" vertical="center"/>
      <protection locked="0"/>
    </xf>
    <xf numFmtId="0" fontId="4" fillId="7" borderId="63" xfId="12" applyFont="1" applyFill="1" applyBorder="1" applyAlignment="1" applyProtection="1">
      <alignment horizontal="center" vertical="center"/>
      <protection locked="0"/>
    </xf>
    <xf numFmtId="0" fontId="4" fillId="7" borderId="53" xfId="12" applyFont="1" applyFill="1" applyBorder="1" applyAlignment="1" applyProtection="1">
      <alignment horizontal="center" vertical="center"/>
      <protection locked="0"/>
    </xf>
    <xf numFmtId="0" fontId="5" fillId="7" borderId="26" xfId="12" applyFill="1" applyBorder="1" applyAlignment="1" applyProtection="1">
      <alignment horizontal="center" vertical="center"/>
      <protection locked="0"/>
    </xf>
    <xf numFmtId="0" fontId="5" fillId="7" borderId="23" xfId="12" applyFill="1" applyBorder="1" applyAlignment="1" applyProtection="1">
      <alignment horizontal="center" vertical="center"/>
      <protection locked="0"/>
    </xf>
    <xf numFmtId="0" fontId="4" fillId="7" borderId="78" xfId="12" applyFont="1" applyFill="1" applyBorder="1" applyAlignment="1" applyProtection="1">
      <alignment vertical="center" wrapText="1"/>
      <protection locked="0"/>
    </xf>
    <xf numFmtId="0" fontId="5" fillId="7" borderId="60" xfId="12" applyFill="1" applyBorder="1" applyAlignment="1" applyProtection="1">
      <alignment horizontal="center" vertical="center"/>
      <protection locked="0"/>
    </xf>
    <xf numFmtId="0" fontId="4" fillId="28" borderId="5" xfId="12" applyFont="1" applyFill="1" applyBorder="1" applyAlignment="1" applyProtection="1">
      <alignment vertical="center" wrapText="1"/>
      <protection locked="0"/>
    </xf>
    <xf numFmtId="0" fontId="5" fillId="28" borderId="0" xfId="12" applyFill="1" applyAlignment="1" applyProtection="1">
      <alignment horizontal="center" vertical="center"/>
      <protection locked="0"/>
    </xf>
    <xf numFmtId="0" fontId="5" fillId="28" borderId="10" xfId="12" applyFill="1" applyBorder="1" applyAlignment="1" applyProtection="1">
      <alignment vertical="center"/>
      <protection locked="0"/>
    </xf>
    <xf numFmtId="0" fontId="5" fillId="28" borderId="0" xfId="12" applyFill="1" applyAlignment="1" applyProtection="1">
      <alignment vertical="center"/>
      <protection locked="0"/>
    </xf>
    <xf numFmtId="0" fontId="5" fillId="28" borderId="0" xfId="12" applyFill="1" applyAlignment="1">
      <alignment vertical="center"/>
    </xf>
    <xf numFmtId="0" fontId="61" fillId="7" borderId="37" xfId="12" applyFont="1" applyFill="1" applyBorder="1" applyAlignment="1" applyProtection="1">
      <alignment vertical="center" wrapText="1"/>
      <protection locked="0"/>
    </xf>
    <xf numFmtId="0" fontId="4" fillId="7" borderId="34" xfId="12" applyFont="1" applyFill="1" applyBorder="1" applyAlignment="1" applyProtection="1">
      <alignment horizontal="center" vertical="center"/>
      <protection locked="0"/>
    </xf>
    <xf numFmtId="0" fontId="5" fillId="7" borderId="77" xfId="12" applyFill="1" applyBorder="1" applyAlignment="1" applyProtection="1">
      <alignment vertical="center" wrapText="1"/>
      <protection locked="0"/>
    </xf>
    <xf numFmtId="0" fontId="5" fillId="7" borderId="54" xfId="12" applyFill="1" applyBorder="1" applyAlignment="1" applyProtection="1">
      <alignment horizontal="center" vertical="center" wrapText="1"/>
      <protection locked="0"/>
    </xf>
    <xf numFmtId="0" fontId="5" fillId="7" borderId="50" xfId="12" applyFill="1" applyBorder="1" applyAlignment="1" applyProtection="1">
      <alignment vertical="center" wrapText="1"/>
      <protection locked="0"/>
    </xf>
    <xf numFmtId="0" fontId="5" fillId="7" borderId="6" xfId="12" applyFill="1" applyBorder="1" applyAlignment="1" applyProtection="1">
      <alignment horizontal="center" vertical="center"/>
      <protection locked="0"/>
    </xf>
    <xf numFmtId="0" fontId="5" fillId="7" borderId="7" xfId="12" applyFill="1" applyBorder="1" applyAlignment="1" applyProtection="1">
      <alignment horizontal="center" vertical="center" wrapText="1"/>
      <protection locked="0"/>
    </xf>
    <xf numFmtId="0" fontId="4" fillId="7" borderId="26" xfId="12" applyFont="1" applyFill="1" applyBorder="1" applyAlignment="1" applyProtection="1">
      <alignment horizontal="center" vertical="center"/>
      <protection locked="0"/>
    </xf>
    <xf numFmtId="0" fontId="5" fillId="0" borderId="0" xfId="12" applyAlignment="1" applyProtection="1">
      <alignment vertical="center" wrapText="1"/>
      <protection locked="0"/>
    </xf>
    <xf numFmtId="0" fontId="5" fillId="0" borderId="0" xfId="12" applyAlignment="1" applyProtection="1">
      <alignment horizontal="center" vertical="center"/>
      <protection locked="0"/>
    </xf>
    <xf numFmtId="0" fontId="4" fillId="6" borderId="49" xfId="12" applyFont="1" applyFill="1" applyBorder="1" applyAlignment="1" applyProtection="1">
      <alignment horizontal="center" vertical="center"/>
      <protection locked="0"/>
    </xf>
    <xf numFmtId="0" fontId="4" fillId="6" borderId="53" xfId="12" applyFont="1" applyFill="1" applyBorder="1" applyAlignment="1" applyProtection="1">
      <alignment horizontal="center" vertical="center"/>
      <protection locked="0"/>
    </xf>
    <xf numFmtId="0" fontId="4" fillId="6" borderId="26" xfId="12" applyFont="1" applyFill="1" applyBorder="1" applyAlignment="1" applyProtection="1">
      <alignment horizontal="center" vertical="center"/>
      <protection locked="0"/>
    </xf>
    <xf numFmtId="0" fontId="5" fillId="6" borderId="56" xfId="12" applyFill="1" applyBorder="1" applyAlignment="1" applyProtection="1">
      <alignment vertical="center" wrapText="1"/>
      <protection locked="0"/>
    </xf>
    <xf numFmtId="0" fontId="5" fillId="6" borderId="9" xfId="12" applyFill="1" applyBorder="1" applyAlignment="1" applyProtection="1">
      <alignment horizontal="center" vertical="center"/>
      <protection locked="0"/>
    </xf>
    <xf numFmtId="0" fontId="5" fillId="6" borderId="16" xfId="12" applyFill="1" applyBorder="1" applyAlignment="1" applyProtection="1">
      <alignment horizontal="center" vertical="center"/>
      <protection locked="0"/>
    </xf>
    <xf numFmtId="0" fontId="5" fillId="6" borderId="62" xfId="12" applyFill="1" applyBorder="1" applyAlignment="1" applyProtection="1">
      <alignment horizontal="center" vertical="center" wrapText="1"/>
      <protection locked="0"/>
    </xf>
    <xf numFmtId="0" fontId="5" fillId="6" borderId="45" xfId="12" applyFill="1" applyBorder="1" applyAlignment="1" applyProtection="1">
      <alignment vertical="center" wrapText="1"/>
      <protection locked="0"/>
    </xf>
    <xf numFmtId="0" fontId="5" fillId="6" borderId="35" xfId="12" applyFill="1" applyBorder="1" applyAlignment="1" applyProtection="1">
      <alignment horizontal="center" vertical="center"/>
      <protection locked="0"/>
    </xf>
    <xf numFmtId="0" fontId="5" fillId="6" borderId="55" xfId="12" applyFill="1" applyBorder="1" applyAlignment="1" applyProtection="1">
      <alignment horizontal="center" vertical="center" wrapText="1"/>
      <protection locked="0"/>
    </xf>
    <xf numFmtId="0" fontId="4" fillId="6" borderId="37" xfId="12" applyFont="1" applyFill="1" applyBorder="1" applyAlignment="1" applyProtection="1">
      <alignment vertical="center" wrapText="1"/>
      <protection locked="0"/>
    </xf>
    <xf numFmtId="0" fontId="4" fillId="6" borderId="63" xfId="12" applyFont="1" applyFill="1" applyBorder="1" applyAlignment="1" applyProtection="1">
      <alignment horizontal="center" vertical="center"/>
      <protection locked="0"/>
    </xf>
    <xf numFmtId="0" fontId="5" fillId="0" borderId="0" xfId="12" applyAlignment="1">
      <alignment horizontal="center" vertical="center"/>
    </xf>
    <xf numFmtId="0" fontId="4" fillId="0" borderId="25" xfId="12" applyFont="1" applyBorder="1" applyAlignment="1" applyProtection="1">
      <alignment vertical="center" wrapText="1"/>
      <protection locked="0"/>
    </xf>
    <xf numFmtId="0" fontId="4" fillId="0" borderId="63" xfId="12" applyFont="1" applyBorder="1" applyAlignment="1" applyProtection="1">
      <alignment horizontal="center" vertical="center"/>
      <protection locked="0"/>
    </xf>
    <xf numFmtId="0" fontId="4" fillId="0" borderId="49" xfId="12" applyFont="1" applyBorder="1" applyAlignment="1" applyProtection="1">
      <alignment horizontal="center" vertical="center"/>
      <protection locked="0"/>
    </xf>
    <xf numFmtId="0" fontId="4" fillId="0" borderId="42" xfId="12" applyFont="1" applyBorder="1" applyAlignment="1" applyProtection="1">
      <alignment horizontal="center" vertical="center" wrapText="1"/>
      <protection locked="0"/>
    </xf>
    <xf numFmtId="0" fontId="4" fillId="0" borderId="61" xfId="12" applyFont="1" applyBorder="1" applyAlignment="1" applyProtection="1">
      <alignment vertical="center" wrapText="1"/>
      <protection locked="0"/>
    </xf>
    <xf numFmtId="0" fontId="5" fillId="0" borderId="24" xfId="12" applyBorder="1" applyAlignment="1" applyProtection="1">
      <alignment horizontal="center" vertical="center"/>
      <protection locked="0"/>
    </xf>
    <xf numFmtId="0" fontId="4" fillId="0" borderId="24" xfId="12" applyFont="1" applyBorder="1" applyAlignment="1" applyProtection="1">
      <alignment horizontal="center" vertical="center"/>
      <protection locked="0"/>
    </xf>
    <xf numFmtId="0" fontId="4" fillId="0" borderId="23" xfId="12" applyFont="1" applyBorder="1" applyAlignment="1" applyProtection="1">
      <alignment vertical="center" wrapText="1"/>
      <protection locked="0"/>
    </xf>
    <xf numFmtId="0" fontId="4" fillId="0" borderId="0" xfId="12" applyFont="1" applyAlignment="1">
      <alignment vertical="center" wrapText="1"/>
    </xf>
    <xf numFmtId="0" fontId="4" fillId="0" borderId="50" xfId="12" applyFont="1" applyBorder="1" applyAlignment="1" applyProtection="1">
      <alignment vertical="center" wrapText="1"/>
      <protection locked="0"/>
    </xf>
    <xf numFmtId="0" fontId="5" fillId="0" borderId="51" xfId="12" applyBorder="1" applyAlignment="1" applyProtection="1">
      <alignment horizontal="center" vertical="center"/>
      <protection locked="0"/>
    </xf>
    <xf numFmtId="0" fontId="4" fillId="8" borderId="9" xfId="12" applyFont="1" applyFill="1" applyBorder="1" applyAlignment="1" applyProtection="1">
      <alignment horizontal="center" vertical="center" wrapText="1"/>
      <protection locked="0"/>
    </xf>
    <xf numFmtId="0" fontId="4" fillId="8" borderId="9" xfId="12" applyFont="1" applyFill="1" applyBorder="1" applyAlignment="1">
      <alignment horizontal="center" vertical="center" wrapText="1"/>
    </xf>
    <xf numFmtId="0" fontId="4" fillId="8" borderId="46" xfId="12" applyFont="1" applyFill="1" applyBorder="1" applyAlignment="1">
      <alignment horizontal="center" vertical="center" wrapText="1"/>
    </xf>
    <xf numFmtId="0" fontId="4" fillId="0" borderId="0" xfId="12" applyFont="1" applyAlignment="1" applyProtection="1">
      <alignment horizontal="center" vertical="center"/>
      <protection locked="0"/>
    </xf>
    <xf numFmtId="0" fontId="5" fillId="0" borderId="21" xfId="12" applyBorder="1" applyAlignment="1">
      <alignment horizontal="center" vertical="center" wrapText="1"/>
    </xf>
    <xf numFmtId="0" fontId="0" fillId="0" borderId="8" xfId="0" applyBorder="1"/>
    <xf numFmtId="0" fontId="5" fillId="0" borderId="14" xfId="12" applyBorder="1" applyAlignment="1" applyProtection="1">
      <alignment horizontal="center" vertical="center" wrapText="1"/>
      <protection locked="0"/>
    </xf>
    <xf numFmtId="0" fontId="5" fillId="0" borderId="0" xfId="12" applyAlignment="1">
      <alignment vertical="center" wrapText="1"/>
    </xf>
    <xf numFmtId="0" fontId="5" fillId="0" borderId="17" xfId="12" applyBorder="1" applyAlignment="1">
      <alignment vertical="center" wrapText="1"/>
    </xf>
    <xf numFmtId="1" fontId="5" fillId="0" borderId="8" xfId="1" applyNumberFormat="1" applyFont="1" applyFill="1" applyBorder="1" applyAlignment="1">
      <alignment horizontal="center"/>
    </xf>
    <xf numFmtId="49" fontId="5" fillId="0" borderId="22" xfId="1" applyNumberFormat="1" applyFont="1" applyFill="1" applyBorder="1" applyAlignment="1">
      <alignment horizontal="left"/>
    </xf>
    <xf numFmtId="0" fontId="65" fillId="0" borderId="27" xfId="0" applyFont="1" applyBorder="1"/>
    <xf numFmtId="0" fontId="65" fillId="0" borderId="30" xfId="0" applyFont="1" applyBorder="1"/>
    <xf numFmtId="0" fontId="65" fillId="0" borderId="21" xfId="0" applyFont="1" applyBorder="1"/>
    <xf numFmtId="0" fontId="65" fillId="0" borderId="8" xfId="0" applyFont="1" applyBorder="1"/>
    <xf numFmtId="49" fontId="5" fillId="0" borderId="30" xfId="1" applyNumberFormat="1" applyFont="1" applyFill="1" applyBorder="1" applyAlignment="1">
      <alignment horizontal="left"/>
    </xf>
    <xf numFmtId="1" fontId="5" fillId="0" borderId="23" xfId="1" applyNumberFormat="1" applyFont="1" applyFill="1" applyBorder="1" applyAlignment="1"/>
    <xf numFmtId="0" fontId="65" fillId="0" borderId="0" xfId="0" applyFont="1" applyBorder="1"/>
    <xf numFmtId="0" fontId="0" fillId="0" borderId="8" xfId="0" applyFont="1" applyFill="1" applyBorder="1" applyAlignment="1">
      <alignment wrapText="1"/>
    </xf>
    <xf numFmtId="0" fontId="1" fillId="0" borderId="0" xfId="1" applyFont="1" applyFill="1" applyBorder="1" applyAlignment="1">
      <alignment wrapText="1"/>
    </xf>
    <xf numFmtId="1" fontId="2" fillId="0" borderId="8" xfId="0" applyNumberFormat="1" applyFont="1" applyBorder="1" applyAlignment="1">
      <alignment horizontal="center"/>
    </xf>
    <xf numFmtId="1" fontId="2" fillId="0" borderId="21" xfId="0" applyNumberFormat="1" applyFont="1" applyBorder="1" applyAlignment="1">
      <alignment horizontal="center"/>
    </xf>
    <xf numFmtId="0" fontId="3" fillId="0" borderId="8" xfId="12" applyFont="1" applyBorder="1" applyAlignment="1">
      <alignment vertical="center"/>
    </xf>
    <xf numFmtId="1" fontId="3" fillId="0" borderId="8" xfId="0" applyNumberFormat="1" applyFont="1" applyBorder="1"/>
    <xf numFmtId="0" fontId="3" fillId="0" borderId="8" xfId="12" quotePrefix="1" applyFont="1" applyBorder="1" applyAlignment="1">
      <alignment vertical="center"/>
    </xf>
    <xf numFmtId="0" fontId="3" fillId="0" borderId="8" xfId="12" applyFont="1" applyBorder="1" applyAlignment="1">
      <alignment vertical="center" wrapText="1"/>
    </xf>
    <xf numFmtId="0" fontId="3" fillId="0" borderId="8" xfId="12" applyFont="1" applyBorder="1" applyAlignment="1" applyProtection="1">
      <alignment vertical="center"/>
      <protection locked="0"/>
    </xf>
    <xf numFmtId="0" fontId="3" fillId="0" borderId="0" xfId="12" applyFont="1" applyAlignment="1">
      <alignment vertical="center"/>
    </xf>
    <xf numFmtId="0" fontId="3" fillId="0" borderId="21" xfId="12" applyFont="1" applyBorder="1" applyAlignment="1">
      <alignment vertical="center"/>
    </xf>
    <xf numFmtId="0" fontId="3" fillId="7" borderId="22" xfId="12" applyFont="1" applyFill="1" applyBorder="1" applyAlignment="1" applyProtection="1">
      <alignment vertical="center"/>
      <protection locked="0"/>
    </xf>
    <xf numFmtId="0" fontId="3" fillId="7" borderId="8" xfId="12" applyFont="1" applyFill="1" applyBorder="1" applyAlignment="1" applyProtection="1">
      <alignment horizontal="center" vertical="center"/>
      <protection locked="0"/>
    </xf>
    <xf numFmtId="0" fontId="3" fillId="7" borderId="23" xfId="12" applyFont="1" applyFill="1" applyBorder="1" applyAlignment="1" applyProtection="1">
      <alignment horizontal="center" vertical="center"/>
      <protection locked="0"/>
    </xf>
    <xf numFmtId="0" fontId="3" fillId="7" borderId="22" xfId="12" applyFont="1" applyFill="1" applyBorder="1" applyAlignment="1" applyProtection="1">
      <alignment horizontal="center" vertical="center"/>
      <protection locked="0"/>
    </xf>
    <xf numFmtId="0" fontId="3" fillId="7" borderId="9" xfId="12" applyFont="1" applyFill="1" applyBorder="1" applyAlignment="1" applyProtection="1">
      <alignment horizontal="center" vertical="center"/>
      <protection locked="0"/>
    </xf>
    <xf numFmtId="0" fontId="3" fillId="7" borderId="6" xfId="12" applyFont="1" applyFill="1" applyBorder="1" applyAlignment="1" applyProtection="1">
      <alignment horizontal="center" vertical="center"/>
      <protection locked="0"/>
    </xf>
    <xf numFmtId="0" fontId="3" fillId="6" borderId="21" xfId="12" applyFont="1" applyFill="1" applyBorder="1" applyAlignment="1" applyProtection="1">
      <alignment horizontal="center" vertical="center"/>
      <protection locked="0"/>
    </xf>
    <xf numFmtId="0" fontId="3" fillId="6" borderId="16" xfId="12" applyFont="1" applyFill="1" applyBorder="1" applyAlignment="1" applyProtection="1">
      <alignment horizontal="center" vertical="center"/>
      <protection locked="0"/>
    </xf>
    <xf numFmtId="0" fontId="1" fillId="0" borderId="21" xfId="0" applyFont="1" applyBorder="1" applyAlignment="1">
      <alignment wrapText="1"/>
    </xf>
    <xf numFmtId="0" fontId="27" fillId="0" borderId="30" xfId="5" applyFont="1" applyFill="1" applyBorder="1" applyAlignment="1">
      <alignment horizontal="center"/>
    </xf>
    <xf numFmtId="0" fontId="5" fillId="0" borderId="54" xfId="12" applyBorder="1" applyAlignment="1" applyProtection="1">
      <alignment horizontal="center" vertical="center" wrapText="1"/>
      <protection locked="0"/>
    </xf>
    <xf numFmtId="0" fontId="5" fillId="0" borderId="4" xfId="12" applyBorder="1" applyAlignment="1" applyProtection="1">
      <alignment horizontal="center" vertical="center" wrapText="1"/>
      <protection locked="0"/>
    </xf>
    <xf numFmtId="0" fontId="3" fillId="0" borderId="8" xfId="12" applyFont="1" applyBorder="1" applyAlignment="1" applyProtection="1">
      <alignment horizontal="center" vertical="center" wrapText="1"/>
      <protection locked="0"/>
    </xf>
    <xf numFmtId="0" fontId="41" fillId="0" borderId="8" xfId="12" applyFont="1" applyBorder="1" applyAlignment="1"/>
    <xf numFmtId="0" fontId="73" fillId="0" borderId="8" xfId="1" applyFont="1" applyBorder="1" applyAlignment="1">
      <alignment wrapText="1"/>
    </xf>
    <xf numFmtId="0" fontId="0" fillId="29" borderId="0" xfId="0" applyFill="1"/>
    <xf numFmtId="0" fontId="5" fillId="0" borderId="27" xfId="12" applyBorder="1" applyAlignment="1" applyProtection="1">
      <alignment horizontal="center" vertical="center"/>
      <protection locked="0"/>
    </xf>
    <xf numFmtId="0" fontId="5" fillId="0" borderId="21" xfId="12" applyBorder="1" applyAlignment="1" applyProtection="1">
      <alignment horizontal="center" vertical="center"/>
      <protection locked="0"/>
    </xf>
    <xf numFmtId="0" fontId="60" fillId="0" borderId="6" xfId="12" applyFont="1" applyBorder="1" applyAlignment="1">
      <alignment horizontal="center" vertical="center" wrapText="1"/>
    </xf>
    <xf numFmtId="0" fontId="4" fillId="0" borderId="8" xfId="12" applyFont="1" applyBorder="1" applyAlignment="1" applyProtection="1">
      <alignment vertical="center" wrapText="1"/>
      <protection locked="0"/>
    </xf>
    <xf numFmtId="0" fontId="5" fillId="0" borderId="8" xfId="12" applyBorder="1" applyAlignment="1">
      <alignment vertical="center" wrapText="1"/>
    </xf>
    <xf numFmtId="0" fontId="4" fillId="0" borderId="8" xfId="12" applyFont="1" applyBorder="1" applyAlignment="1">
      <alignment vertical="center" wrapText="1"/>
    </xf>
    <xf numFmtId="0" fontId="4" fillId="0" borderId="26" xfId="12" applyFont="1" applyBorder="1" applyAlignment="1" applyProtection="1">
      <alignment horizontal="left" vertical="center"/>
      <protection locked="0"/>
    </xf>
    <xf numFmtId="0" fontId="4" fillId="0" borderId="12" xfId="12" applyFont="1" applyBorder="1" applyAlignment="1" applyProtection="1">
      <alignment horizontal="left" vertical="center"/>
      <protection locked="0"/>
    </xf>
    <xf numFmtId="0" fontId="4" fillId="0" borderId="83" xfId="12" applyFont="1" applyBorder="1" applyAlignment="1" applyProtection="1">
      <alignment horizontal="left" vertical="center" wrapText="1"/>
      <protection locked="0"/>
    </xf>
    <xf numFmtId="0" fontId="4" fillId="0" borderId="17" xfId="12" applyFont="1" applyBorder="1" applyAlignment="1" applyProtection="1">
      <alignment horizontal="left" vertical="center" wrapText="1"/>
      <protection locked="0"/>
    </xf>
    <xf numFmtId="0" fontId="4" fillId="0" borderId="5" xfId="12" applyFont="1" applyBorder="1" applyAlignment="1" applyProtection="1">
      <alignment horizontal="left" vertical="center" wrapText="1"/>
      <protection locked="0"/>
    </xf>
    <xf numFmtId="0" fontId="4" fillId="0" borderId="22" xfId="12" applyFont="1" applyBorder="1" applyAlignment="1">
      <alignment horizontal="left" vertical="center"/>
    </xf>
    <xf numFmtId="0" fontId="4" fillId="0" borderId="23" xfId="12" applyFont="1" applyBorder="1" applyAlignment="1">
      <alignment horizontal="left" vertical="center"/>
    </xf>
    <xf numFmtId="0" fontId="4" fillId="0" borderId="24" xfId="12" applyFont="1" applyBorder="1" applyAlignment="1">
      <alignment horizontal="left" vertical="center"/>
    </xf>
    <xf numFmtId="0" fontId="42" fillId="0" borderId="11" xfId="12" applyFont="1" applyBorder="1" applyAlignment="1" applyProtection="1">
      <alignment horizontal="center" vertical="center" wrapText="1"/>
      <protection locked="0"/>
    </xf>
    <xf numFmtId="0" fontId="42" fillId="0" borderId="6" xfId="12" applyFont="1" applyBorder="1" applyAlignment="1" applyProtection="1">
      <alignment horizontal="center" vertical="center" wrapText="1"/>
      <protection locked="0"/>
    </xf>
    <xf numFmtId="0" fontId="42" fillId="0" borderId="60" xfId="12" applyFont="1" applyBorder="1" applyAlignment="1" applyProtection="1">
      <alignment horizontal="center" vertical="center" wrapText="1"/>
      <protection locked="0"/>
    </xf>
    <xf numFmtId="0" fontId="4" fillId="3" borderId="17" xfId="12" applyFont="1" applyFill="1" applyBorder="1" applyAlignment="1" applyProtection="1">
      <alignment horizontal="center" vertical="center" wrapText="1"/>
      <protection locked="0"/>
    </xf>
    <xf numFmtId="0" fontId="4" fillId="3" borderId="77" xfId="12" applyFont="1" applyFill="1" applyBorder="1" applyAlignment="1" applyProtection="1">
      <alignment horizontal="center" vertical="center" wrapText="1"/>
      <protection locked="0"/>
    </xf>
    <xf numFmtId="0" fontId="5" fillId="0" borderId="8" xfId="12" applyBorder="1" applyAlignment="1">
      <alignment horizontal="center" vertical="center"/>
    </xf>
    <xf numFmtId="0" fontId="4" fillId="3" borderId="59" xfId="12" applyFont="1" applyFill="1" applyBorder="1" applyAlignment="1" applyProtection="1">
      <alignment horizontal="center" vertical="center" wrapText="1"/>
      <protection locked="0"/>
    </xf>
    <xf numFmtId="0" fontId="41" fillId="0" borderId="8" xfId="12" applyFont="1" applyBorder="1" applyAlignment="1" applyProtection="1">
      <alignment horizontal="center" vertical="center" wrapText="1"/>
      <protection locked="0"/>
    </xf>
    <xf numFmtId="0" fontId="41" fillId="0" borderId="17" xfId="12" applyFont="1" applyBorder="1" applyAlignment="1">
      <alignment horizontal="center" vertical="center" wrapText="1"/>
    </xf>
    <xf numFmtId="0" fontId="4" fillId="5" borderId="58" xfId="12" applyFont="1" applyFill="1" applyBorder="1" applyAlignment="1" applyProtection="1">
      <alignment horizontal="center" vertical="center" wrapText="1"/>
      <protection locked="0"/>
    </xf>
    <xf numFmtId="0" fontId="4" fillId="5" borderId="59" xfId="12" applyFont="1" applyFill="1" applyBorder="1" applyAlignment="1" applyProtection="1">
      <alignment horizontal="center" vertical="center" wrapText="1"/>
      <protection locked="0"/>
    </xf>
    <xf numFmtId="0" fontId="41" fillId="0" borderId="19" xfId="12" applyFont="1" applyBorder="1" applyAlignment="1" applyProtection="1">
      <alignment horizontal="center" vertical="center"/>
      <protection locked="0"/>
    </xf>
    <xf numFmtId="0" fontId="41" fillId="0" borderId="18" xfId="12" applyFont="1" applyBorder="1" applyAlignment="1" applyProtection="1">
      <alignment horizontal="center" vertical="center"/>
      <protection locked="0"/>
    </xf>
    <xf numFmtId="0" fontId="41" fillId="0" borderId="20" xfId="12" applyFont="1" applyBorder="1" applyAlignment="1" applyProtection="1">
      <alignment horizontal="center" vertical="center"/>
      <protection locked="0"/>
    </xf>
    <xf numFmtId="164" fontId="2" fillId="0" borderId="13" xfId="1" applyNumberFormat="1" applyFont="1" applyFill="1" applyBorder="1" applyAlignment="1">
      <alignment horizontal="center" wrapText="1"/>
    </xf>
    <xf numFmtId="164" fontId="2" fillId="0" borderId="6" xfId="1" applyNumberFormat="1" applyFont="1" applyFill="1" applyBorder="1" applyAlignment="1">
      <alignment horizontal="center" wrapText="1"/>
    </xf>
    <xf numFmtId="0" fontId="2" fillId="0" borderId="13" xfId="1" applyFont="1" applyFill="1" applyBorder="1" applyAlignment="1">
      <alignment horizontal="center" wrapText="1"/>
    </xf>
    <xf numFmtId="0" fontId="2" fillId="0" borderId="6" xfId="1" applyFont="1" applyFill="1" applyBorder="1" applyAlignment="1">
      <alignment horizontal="center" wrapText="1"/>
    </xf>
    <xf numFmtId="1" fontId="2" fillId="0" borderId="13" xfId="1" applyNumberFormat="1" applyFont="1" applyFill="1" applyBorder="1" applyAlignment="1">
      <alignment horizontal="center"/>
    </xf>
    <xf numFmtId="1" fontId="2" fillId="0" borderId="0" xfId="1" applyNumberFormat="1" applyFont="1" applyFill="1" applyBorder="1" applyAlignment="1">
      <alignment horizontal="center"/>
    </xf>
    <xf numFmtId="0" fontId="2" fillId="0" borderId="13" xfId="1" applyFont="1" applyFill="1" applyBorder="1" applyAlignment="1">
      <alignment horizontal="center"/>
    </xf>
    <xf numFmtId="0" fontId="2" fillId="0" borderId="0" xfId="1" applyFont="1" applyFill="1" applyBorder="1" applyAlignment="1">
      <alignment horizontal="center"/>
    </xf>
    <xf numFmtId="0" fontId="2" fillId="0" borderId="0" xfId="1" applyFont="1" applyFill="1" applyBorder="1" applyAlignment="1">
      <alignment horizontal="center" wrapText="1"/>
    </xf>
    <xf numFmtId="0" fontId="16" fillId="0" borderId="0" xfId="1" applyFont="1" applyFill="1" applyBorder="1" applyAlignment="1">
      <alignment horizontal="center" wrapText="1"/>
    </xf>
    <xf numFmtId="164" fontId="2" fillId="0" borderId="0" xfId="1" applyNumberFormat="1" applyFont="1" applyFill="1" applyBorder="1" applyAlignment="1">
      <alignment horizontal="center" wrapText="1"/>
    </xf>
    <xf numFmtId="1" fontId="2" fillId="0" borderId="13" xfId="1" applyNumberFormat="1" applyFont="1" applyFill="1" applyBorder="1" applyAlignment="1">
      <alignment horizontal="center" wrapText="1"/>
    </xf>
    <xf numFmtId="1" fontId="2" fillId="0" borderId="0" xfId="1" applyNumberFormat="1" applyFont="1" applyFill="1" applyBorder="1" applyAlignment="1">
      <alignment horizontal="center" wrapText="1"/>
    </xf>
    <xf numFmtId="49" fontId="62" fillId="0" borderId="0" xfId="0" applyNumberFormat="1" applyFont="1" applyAlignment="1">
      <alignment horizontal="center"/>
    </xf>
    <xf numFmtId="0" fontId="62" fillId="0" borderId="0" xfId="0" applyNumberFormat="1" applyFont="1" applyAlignment="1">
      <alignment horizontal="center"/>
    </xf>
    <xf numFmtId="0" fontId="67" fillId="0" borderId="0" xfId="0" applyFont="1" applyAlignment="1">
      <alignment horizontal="center" vertical="center" wrapText="1"/>
    </xf>
    <xf numFmtId="49" fontId="6" fillId="0" borderId="16" xfId="5" applyNumberFormat="1" applyFont="1" applyFill="1" applyBorder="1" applyAlignment="1">
      <alignment horizontal="center" vertical="center"/>
    </xf>
    <xf numFmtId="49" fontId="6" fillId="0" borderId="0" xfId="5" applyNumberFormat="1" applyFont="1" applyFill="1" applyBorder="1" applyAlignment="1">
      <alignment horizontal="left" vertical="center"/>
    </xf>
    <xf numFmtId="0" fontId="67" fillId="0" borderId="0" xfId="0" applyFont="1" applyAlignment="1">
      <alignment horizontal="center" vertical="top" wrapText="1"/>
    </xf>
    <xf numFmtId="1" fontId="2" fillId="0" borderId="6" xfId="1" applyNumberFormat="1" applyFont="1" applyFill="1" applyBorder="1" applyAlignment="1">
      <alignment horizontal="center" wrapText="1"/>
    </xf>
    <xf numFmtId="0" fontId="2" fillId="0" borderId="6" xfId="1" applyFont="1" applyFill="1" applyBorder="1" applyAlignment="1">
      <alignment horizontal="center"/>
    </xf>
    <xf numFmtId="44" fontId="2" fillId="0" borderId="13" xfId="15" applyFont="1" applyFill="1" applyBorder="1" applyAlignment="1">
      <alignment horizontal="center" wrapText="1"/>
    </xf>
    <xf numFmtId="44" fontId="2" fillId="0" borderId="6" xfId="15" applyFont="1" applyFill="1" applyBorder="1" applyAlignment="1">
      <alignment horizontal="center" wrapText="1"/>
    </xf>
    <xf numFmtId="1" fontId="2" fillId="0" borderId="6" xfId="1" applyNumberFormat="1" applyFont="1" applyFill="1" applyBorder="1" applyAlignment="1">
      <alignment horizontal="center"/>
    </xf>
    <xf numFmtId="0" fontId="7" fillId="0" borderId="27" xfId="5" applyFont="1" applyFill="1" applyBorder="1" applyAlignment="1">
      <alignment horizontal="center" vertical="center"/>
    </xf>
    <xf numFmtId="0" fontId="7" fillId="0" borderId="21" xfId="5" applyFont="1" applyFill="1" applyBorder="1" applyAlignment="1">
      <alignment horizontal="center" vertical="center"/>
    </xf>
    <xf numFmtId="0" fontId="7" fillId="0" borderId="22" xfId="5" applyFont="1" applyFill="1" applyBorder="1" applyAlignment="1">
      <alignment horizontal="right"/>
    </xf>
    <xf numFmtId="0" fontId="7" fillId="0" borderId="23" xfId="5" applyFont="1" applyFill="1" applyBorder="1" applyAlignment="1">
      <alignment horizontal="right"/>
    </xf>
    <xf numFmtId="0" fontId="7" fillId="0" borderId="16" xfId="5" applyFont="1" applyFill="1" applyBorder="1" applyAlignment="1">
      <alignment horizontal="right"/>
    </xf>
    <xf numFmtId="165" fontId="3" fillId="0" borderId="50" xfId="5" applyNumberFormat="1" applyFill="1" applyBorder="1" applyAlignment="1">
      <alignment horizontal="right"/>
    </xf>
    <xf numFmtId="165" fontId="3" fillId="0" borderId="51" xfId="5" applyNumberFormat="1" applyFill="1" applyBorder="1" applyAlignment="1">
      <alignment horizontal="right"/>
    </xf>
    <xf numFmtId="165" fontId="3" fillId="0" borderId="19" xfId="5" applyNumberFormat="1" applyFill="1" applyBorder="1" applyAlignment="1">
      <alignment horizontal="right"/>
    </xf>
    <xf numFmtId="165" fontId="3" fillId="0" borderId="52" xfId="5" applyNumberFormat="1" applyFill="1" applyBorder="1" applyAlignment="1">
      <alignment horizontal="right"/>
    </xf>
    <xf numFmtId="0" fontId="8" fillId="0" borderId="22" xfId="5" applyFont="1" applyFill="1" applyBorder="1" applyAlignment="1">
      <alignment horizontal="center"/>
    </xf>
    <xf numFmtId="0" fontId="8" fillId="0" borderId="23" xfId="5" applyFont="1" applyFill="1" applyBorder="1" applyAlignment="1">
      <alignment horizontal="center"/>
    </xf>
    <xf numFmtId="0" fontId="8" fillId="0" borderId="24" xfId="5" applyFont="1" applyFill="1" applyBorder="1" applyAlignment="1">
      <alignment horizontal="center"/>
    </xf>
    <xf numFmtId="165" fontId="3" fillId="0" borderId="0" xfId="5" applyNumberFormat="1" applyAlignment="1">
      <alignment horizontal="center" wrapText="1"/>
    </xf>
    <xf numFmtId="0" fontId="11" fillId="0" borderId="0" xfId="5" applyFont="1" applyAlignment="1">
      <alignment horizontal="left" vertical="center" wrapText="1"/>
    </xf>
    <xf numFmtId="0" fontId="12" fillId="0" borderId="0" xfId="5" applyFont="1" applyAlignment="1">
      <alignment horizontal="left" vertical="center" wrapText="1"/>
    </xf>
    <xf numFmtId="49" fontId="6" fillId="0" borderId="0" xfId="7" applyNumberFormat="1" applyFont="1" applyBorder="1" applyAlignment="1">
      <alignment horizontal="center"/>
    </xf>
    <xf numFmtId="0" fontId="6" fillId="0" borderId="0" xfId="7" applyNumberFormat="1" applyFont="1" applyBorder="1" applyAlignment="1">
      <alignment horizontal="center"/>
    </xf>
    <xf numFmtId="0" fontId="26" fillId="0" borderId="16" xfId="7" applyFont="1" applyBorder="1" applyAlignment="1">
      <alignment horizontal="center"/>
    </xf>
  </cellXfs>
  <cellStyles count="64">
    <cellStyle name="20% - Accent1 2" xfId="21" xr:uid="{00000000-0005-0000-0000-000000000000}"/>
    <cellStyle name="20% - Accent2 2" xfId="22" xr:uid="{00000000-0005-0000-0000-000001000000}"/>
    <cellStyle name="20% - Accent3 2" xfId="23" xr:uid="{00000000-0005-0000-0000-000002000000}"/>
    <cellStyle name="20% - Accent4 2" xfId="24" xr:uid="{00000000-0005-0000-0000-000003000000}"/>
    <cellStyle name="20% - Accent5 2" xfId="25" xr:uid="{00000000-0005-0000-0000-000004000000}"/>
    <cellStyle name="20% - Accent6 2" xfId="26" xr:uid="{00000000-0005-0000-0000-000005000000}"/>
    <cellStyle name="40% - Accent1 2" xfId="27" xr:uid="{00000000-0005-0000-0000-000006000000}"/>
    <cellStyle name="40% - Accent2 2" xfId="28" xr:uid="{00000000-0005-0000-0000-000007000000}"/>
    <cellStyle name="40% - Accent3 2" xfId="29" xr:uid="{00000000-0005-0000-0000-000008000000}"/>
    <cellStyle name="40% - Accent4 2" xfId="30" xr:uid="{00000000-0005-0000-0000-000009000000}"/>
    <cellStyle name="40% - Accent5 2" xfId="31" xr:uid="{00000000-0005-0000-0000-00000A000000}"/>
    <cellStyle name="40% - Accent6 2" xfId="32" xr:uid="{00000000-0005-0000-0000-00000B000000}"/>
    <cellStyle name="60% - Accent1 2" xfId="33" xr:uid="{00000000-0005-0000-0000-00000C000000}"/>
    <cellStyle name="60% - Accent2 2" xfId="34" xr:uid="{00000000-0005-0000-0000-00000D000000}"/>
    <cellStyle name="60% - Accent3 2" xfId="35" xr:uid="{00000000-0005-0000-0000-00000E000000}"/>
    <cellStyle name="60% - Accent4 2" xfId="36" xr:uid="{00000000-0005-0000-0000-00000F000000}"/>
    <cellStyle name="60% - Accent5 2" xfId="37" xr:uid="{00000000-0005-0000-0000-000010000000}"/>
    <cellStyle name="60% - Accent6 2" xfId="38" xr:uid="{00000000-0005-0000-0000-000011000000}"/>
    <cellStyle name="Accent1 2" xfId="39" xr:uid="{00000000-0005-0000-0000-000012000000}"/>
    <cellStyle name="Accent2 2" xfId="40" xr:uid="{00000000-0005-0000-0000-000013000000}"/>
    <cellStyle name="Accent3 2" xfId="41" xr:uid="{00000000-0005-0000-0000-000014000000}"/>
    <cellStyle name="Accent4 2" xfId="42" xr:uid="{00000000-0005-0000-0000-000015000000}"/>
    <cellStyle name="Accent5 2" xfId="43" xr:uid="{00000000-0005-0000-0000-000016000000}"/>
    <cellStyle name="Accent6 2" xfId="44" xr:uid="{00000000-0005-0000-0000-000017000000}"/>
    <cellStyle name="Bad 2" xfId="45" xr:uid="{00000000-0005-0000-0000-000018000000}"/>
    <cellStyle name="Calculation 2" xfId="46" xr:uid="{00000000-0005-0000-0000-000019000000}"/>
    <cellStyle name="Check Cell 2" xfId="47" xr:uid="{00000000-0005-0000-0000-00001A000000}"/>
    <cellStyle name="Comma0" xfId="2" xr:uid="{00000000-0005-0000-0000-00001B000000}"/>
    <cellStyle name="Comma0 2" xfId="8" xr:uid="{00000000-0005-0000-0000-00001C000000}"/>
    <cellStyle name="Currency" xfId="15" builtinId="4"/>
    <cellStyle name="Currency 2" xfId="3" xr:uid="{00000000-0005-0000-0000-00001E000000}"/>
    <cellStyle name="Currency 2 2" xfId="17" xr:uid="{00000000-0005-0000-0000-00001F000000}"/>
    <cellStyle name="Currency 3" xfId="9" xr:uid="{00000000-0005-0000-0000-000020000000}"/>
    <cellStyle name="Currency 4" xfId="48" xr:uid="{00000000-0005-0000-0000-000021000000}"/>
    <cellStyle name="Currency0" xfId="4" xr:uid="{00000000-0005-0000-0000-000022000000}"/>
    <cellStyle name="Currency0 2" xfId="10" xr:uid="{00000000-0005-0000-0000-000023000000}"/>
    <cellStyle name="Explanatory Text 2" xfId="49" xr:uid="{00000000-0005-0000-0000-000024000000}"/>
    <cellStyle name="Good 2" xfId="50" xr:uid="{00000000-0005-0000-0000-000025000000}"/>
    <cellStyle name="Heading 1 2" xfId="51" xr:uid="{00000000-0005-0000-0000-000026000000}"/>
    <cellStyle name="Heading 2 2" xfId="52" xr:uid="{00000000-0005-0000-0000-000027000000}"/>
    <cellStyle name="Heading 3 2" xfId="53" xr:uid="{00000000-0005-0000-0000-000028000000}"/>
    <cellStyle name="Heading 4 2" xfId="54" xr:uid="{00000000-0005-0000-0000-000029000000}"/>
    <cellStyle name="Hyperlink" xfId="6" builtinId="8"/>
    <cellStyle name="Hyperlink 2" xfId="11" xr:uid="{00000000-0005-0000-0000-00002B000000}"/>
    <cellStyle name="Hyperlink 3" xfId="14" xr:uid="{00000000-0005-0000-0000-00002C000000}"/>
    <cellStyle name="Input 2" xfId="55" xr:uid="{00000000-0005-0000-0000-00002D000000}"/>
    <cellStyle name="Linked Cell 2" xfId="56" xr:uid="{00000000-0005-0000-0000-00002E000000}"/>
    <cellStyle name="Neutral 2" xfId="57" xr:uid="{00000000-0005-0000-0000-00002F000000}"/>
    <cellStyle name="Normal" xfId="0" builtinId="0"/>
    <cellStyle name="Normal 2" xfId="5" xr:uid="{00000000-0005-0000-0000-000031000000}"/>
    <cellStyle name="Normal 2 2" xfId="12" xr:uid="{00000000-0005-0000-0000-000032000000}"/>
    <cellStyle name="Normal 2 3" xfId="58" xr:uid="{00000000-0005-0000-0000-000033000000}"/>
    <cellStyle name="Normal 3" xfId="1" xr:uid="{00000000-0005-0000-0000-000034000000}"/>
    <cellStyle name="Normal 3 2" xfId="18" xr:uid="{00000000-0005-0000-0000-000035000000}"/>
    <cellStyle name="Normal 4" xfId="7" xr:uid="{00000000-0005-0000-0000-000036000000}"/>
    <cellStyle name="Normal 4 2" xfId="20" xr:uid="{00000000-0005-0000-0000-000037000000}"/>
    <cellStyle name="Normal 4 3" xfId="19" xr:uid="{00000000-0005-0000-0000-000038000000}"/>
    <cellStyle name="Normal 5" xfId="13" xr:uid="{00000000-0005-0000-0000-000039000000}"/>
    <cellStyle name="Normal 6" xfId="16" xr:uid="{00000000-0005-0000-0000-00003A000000}"/>
    <cellStyle name="Note 2" xfId="59" xr:uid="{00000000-0005-0000-0000-00003B000000}"/>
    <cellStyle name="Output 2" xfId="60" xr:uid="{00000000-0005-0000-0000-00003C000000}"/>
    <cellStyle name="Title 2" xfId="61" xr:uid="{00000000-0005-0000-0000-00003D000000}"/>
    <cellStyle name="Total 2" xfId="62" xr:uid="{00000000-0005-0000-0000-00003E000000}"/>
    <cellStyle name="Warning Text 2" xfId="63" xr:uid="{00000000-0005-0000-0000-00003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95"/>
  <sheetViews>
    <sheetView zoomScale="90" workbookViewId="0">
      <selection activeCell="E25" sqref="E25"/>
    </sheetView>
  </sheetViews>
  <sheetFormatPr defaultColWidth="37.42578125" defaultRowHeight="15" x14ac:dyDescent="0.25"/>
  <cols>
    <col min="1" max="1" width="42.7109375" customWidth="1"/>
    <col min="2" max="2" width="30.42578125" customWidth="1"/>
    <col min="3" max="3" width="29.7109375" customWidth="1"/>
    <col min="4" max="4" width="32.7109375" customWidth="1"/>
    <col min="5" max="5" width="10.42578125" customWidth="1"/>
    <col min="6" max="6" width="20" customWidth="1"/>
  </cols>
  <sheetData>
    <row r="1" spans="1:7" ht="21" thickBot="1" x14ac:dyDescent="0.3">
      <c r="A1" s="524" t="s">
        <v>562</v>
      </c>
      <c r="B1" s="524"/>
      <c r="C1" s="524"/>
      <c r="D1" s="524"/>
      <c r="E1" s="524"/>
      <c r="F1" s="354"/>
      <c r="G1" s="354"/>
    </row>
    <row r="2" spans="1:7" x14ac:dyDescent="0.25">
      <c r="A2" s="355" t="s">
        <v>557</v>
      </c>
      <c r="B2" s="356" t="s">
        <v>558</v>
      </c>
      <c r="C2" s="357"/>
      <c r="D2" s="528" t="s">
        <v>560</v>
      </c>
      <c r="E2" s="529"/>
      <c r="F2" s="354"/>
      <c r="G2" s="354"/>
    </row>
    <row r="3" spans="1:7" x14ac:dyDescent="0.25">
      <c r="A3" s="358" t="s">
        <v>285</v>
      </c>
      <c r="B3" s="359" t="s">
        <v>559</v>
      </c>
      <c r="C3" s="360"/>
      <c r="D3" s="360"/>
      <c r="E3" s="361"/>
      <c r="F3" s="354"/>
      <c r="G3" s="354"/>
    </row>
    <row r="4" spans="1:7" x14ac:dyDescent="0.25">
      <c r="A4" s="530" t="s">
        <v>191</v>
      </c>
      <c r="B4" s="525" t="s">
        <v>711</v>
      </c>
      <c r="C4" s="526"/>
      <c r="D4" s="526"/>
      <c r="E4" s="526"/>
      <c r="F4" s="354"/>
      <c r="G4" s="354"/>
    </row>
    <row r="5" spans="1:7" x14ac:dyDescent="0.25">
      <c r="A5" s="531"/>
      <c r="B5" s="525" t="s">
        <v>561</v>
      </c>
      <c r="C5" s="526"/>
      <c r="D5" s="526"/>
      <c r="E5" s="526"/>
      <c r="F5" s="354"/>
      <c r="G5" s="354"/>
    </row>
    <row r="6" spans="1:7" x14ac:dyDescent="0.25">
      <c r="A6" s="531"/>
      <c r="B6" s="525" t="s">
        <v>668</v>
      </c>
      <c r="C6" s="527"/>
      <c r="D6" s="527"/>
      <c r="E6" s="527"/>
      <c r="F6" s="354"/>
      <c r="G6" s="354"/>
    </row>
    <row r="7" spans="1:7" ht="15.75" thickBot="1" x14ac:dyDescent="0.3">
      <c r="A7" s="532"/>
      <c r="B7" s="533" t="s">
        <v>680</v>
      </c>
      <c r="C7" s="534"/>
      <c r="D7" s="534"/>
      <c r="E7" s="535"/>
      <c r="F7" s="354"/>
      <c r="G7" s="354"/>
    </row>
    <row r="8" spans="1:7" ht="26.25" thickBot="1" x14ac:dyDescent="0.3">
      <c r="A8" s="221" t="s">
        <v>286</v>
      </c>
      <c r="B8" s="536"/>
      <c r="C8" s="537"/>
      <c r="D8" s="538"/>
      <c r="E8" s="362" t="s">
        <v>168</v>
      </c>
      <c r="F8" s="354"/>
      <c r="G8" s="354"/>
    </row>
    <row r="9" spans="1:7" ht="15.75" thickBot="1" x14ac:dyDescent="0.3">
      <c r="A9" s="221" t="s">
        <v>192</v>
      </c>
      <c r="B9" s="363" t="s">
        <v>193</v>
      </c>
      <c r="C9" s="363" t="s">
        <v>194</v>
      </c>
      <c r="D9" s="363" t="s">
        <v>195</v>
      </c>
      <c r="E9" s="222"/>
      <c r="F9" s="354"/>
      <c r="G9" s="354"/>
    </row>
    <row r="10" spans="1:7" x14ac:dyDescent="0.25">
      <c r="A10" s="364" t="s">
        <v>368</v>
      </c>
      <c r="B10" s="499" t="s">
        <v>670</v>
      </c>
      <c r="C10" s="499" t="s">
        <v>670</v>
      </c>
      <c r="D10" s="365"/>
      <c r="E10" s="366">
        <v>2</v>
      </c>
      <c r="F10" s="354"/>
      <c r="G10" s="354"/>
    </row>
    <row r="11" spans="1:7" x14ac:dyDescent="0.25">
      <c r="A11" s="364" t="s">
        <v>369</v>
      </c>
      <c r="B11" s="365"/>
      <c r="C11" s="365"/>
      <c r="D11" s="365"/>
      <c r="E11" s="366"/>
      <c r="F11" s="354"/>
      <c r="G11" s="354"/>
    </row>
    <row r="12" spans="1:7" ht="24.75" x14ac:dyDescent="0.25">
      <c r="A12" s="364" t="s">
        <v>370</v>
      </c>
      <c r="B12" s="499" t="s">
        <v>670</v>
      </c>
      <c r="C12" s="365"/>
      <c r="D12" s="365"/>
      <c r="E12" s="366">
        <v>1</v>
      </c>
      <c r="F12" s="354"/>
      <c r="G12" s="354"/>
    </row>
    <row r="13" spans="1:7" x14ac:dyDescent="0.25">
      <c r="A13" s="364" t="s">
        <v>371</v>
      </c>
      <c r="B13" s="236" t="s">
        <v>708</v>
      </c>
      <c r="C13" s="365"/>
      <c r="D13" s="365"/>
      <c r="E13" s="366">
        <v>1</v>
      </c>
      <c r="F13" s="354"/>
      <c r="G13" s="354"/>
    </row>
    <row r="14" spans="1:7" x14ac:dyDescent="0.25">
      <c r="A14" s="364" t="s">
        <v>372</v>
      </c>
      <c r="B14" s="365"/>
      <c r="C14" s="365"/>
      <c r="D14" s="365"/>
      <c r="E14" s="366"/>
      <c r="F14" s="354"/>
      <c r="G14" s="354"/>
    </row>
    <row r="15" spans="1:7" x14ac:dyDescent="0.25">
      <c r="A15" s="364" t="s">
        <v>373</v>
      </c>
      <c r="B15" s="500" t="s">
        <v>708</v>
      </c>
      <c r="C15" s="500" t="s">
        <v>708</v>
      </c>
      <c r="D15" s="500" t="s">
        <v>708</v>
      </c>
      <c r="E15" s="366">
        <v>3</v>
      </c>
      <c r="F15" s="354"/>
      <c r="G15" s="354"/>
    </row>
    <row r="16" spans="1:7" x14ac:dyDescent="0.25">
      <c r="A16" s="364" t="s">
        <v>374</v>
      </c>
      <c r="B16" s="367"/>
      <c r="C16" s="367"/>
      <c r="D16" s="367"/>
      <c r="E16" s="366"/>
      <c r="F16" s="354"/>
      <c r="G16" s="354"/>
    </row>
    <row r="17" spans="1:7" x14ac:dyDescent="0.25">
      <c r="A17" s="364" t="s">
        <v>375</v>
      </c>
      <c r="B17" s="365"/>
      <c r="C17" s="365"/>
      <c r="D17" s="365"/>
      <c r="E17" s="366"/>
      <c r="F17" s="354"/>
      <c r="G17" s="354"/>
    </row>
    <row r="18" spans="1:7" x14ac:dyDescent="0.25">
      <c r="A18" s="364" t="s">
        <v>376</v>
      </c>
      <c r="B18" s="499" t="s">
        <v>671</v>
      </c>
      <c r="C18" s="499" t="s">
        <v>678</v>
      </c>
      <c r="D18" s="365"/>
      <c r="E18" s="366">
        <v>2</v>
      </c>
      <c r="F18" s="354"/>
      <c r="G18" s="354"/>
    </row>
    <row r="19" spans="1:7" ht="25.5" x14ac:dyDescent="0.25">
      <c r="A19" s="364" t="s">
        <v>377</v>
      </c>
      <c r="B19" s="499" t="s">
        <v>670</v>
      </c>
      <c r="C19" s="367"/>
      <c r="D19" s="367"/>
      <c r="E19" s="366">
        <v>1</v>
      </c>
      <c r="F19" s="354"/>
      <c r="G19" s="368"/>
    </row>
    <row r="20" spans="1:7" x14ac:dyDescent="0.25">
      <c r="A20" s="364" t="s">
        <v>378</v>
      </c>
      <c r="B20" s="499" t="s">
        <v>708</v>
      </c>
      <c r="C20" s="367"/>
      <c r="D20" s="367"/>
      <c r="E20" s="366">
        <v>1</v>
      </c>
      <c r="F20" s="354"/>
      <c r="G20" s="354"/>
    </row>
    <row r="21" spans="1:7" x14ac:dyDescent="0.25">
      <c r="A21" s="364" t="s">
        <v>379</v>
      </c>
      <c r="B21" s="499" t="s">
        <v>678</v>
      </c>
      <c r="C21" s="501" t="s">
        <v>678</v>
      </c>
      <c r="D21" s="367"/>
      <c r="E21" s="366">
        <v>2</v>
      </c>
      <c r="F21" s="354"/>
      <c r="G21" s="354"/>
    </row>
    <row r="22" spans="1:7" ht="25.5" x14ac:dyDescent="0.25">
      <c r="A22" s="364" t="s">
        <v>380</v>
      </c>
      <c r="B22" s="499"/>
      <c r="C22" s="365"/>
      <c r="D22" s="365"/>
      <c r="E22" s="366"/>
      <c r="F22" s="354"/>
      <c r="G22" s="354"/>
    </row>
    <row r="23" spans="1:7" ht="25.5" x14ac:dyDescent="0.25">
      <c r="A23" s="364" t="s">
        <v>381</v>
      </c>
      <c r="B23" s="499" t="s">
        <v>681</v>
      </c>
      <c r="C23" s="365"/>
      <c r="D23" s="365"/>
      <c r="E23" s="366">
        <v>1</v>
      </c>
      <c r="F23" s="354"/>
      <c r="G23" s="354"/>
    </row>
    <row r="24" spans="1:7" ht="25.5" x14ac:dyDescent="0.25">
      <c r="A24" s="364" t="s">
        <v>382</v>
      </c>
      <c r="B24" s="365"/>
      <c r="C24" s="365"/>
      <c r="D24" s="365"/>
      <c r="E24" s="366"/>
      <c r="F24" s="354"/>
      <c r="G24" s="354"/>
    </row>
    <row r="25" spans="1:7" ht="24.75" x14ac:dyDescent="0.25">
      <c r="A25" s="364" t="s">
        <v>383</v>
      </c>
      <c r="D25" s="369"/>
      <c r="E25" s="366"/>
      <c r="F25" s="354"/>
      <c r="G25" s="354"/>
    </row>
    <row r="26" spans="1:7" x14ac:dyDescent="0.25">
      <c r="A26" s="364" t="s">
        <v>384</v>
      </c>
      <c r="B26" s="499" t="s">
        <v>708</v>
      </c>
      <c r="C26" s="499" t="s">
        <v>708</v>
      </c>
      <c r="D26" s="369"/>
      <c r="E26" s="366">
        <v>2</v>
      </c>
      <c r="F26" s="354"/>
      <c r="G26" s="354"/>
    </row>
    <row r="27" spans="1:7" x14ac:dyDescent="0.25">
      <c r="A27" s="364" t="s">
        <v>385</v>
      </c>
      <c r="B27" s="499" t="s">
        <v>708</v>
      </c>
      <c r="C27" s="502" t="s">
        <v>542</v>
      </c>
      <c r="D27" s="369"/>
      <c r="E27" s="366">
        <v>2</v>
      </c>
      <c r="F27" s="354"/>
      <c r="G27" s="354"/>
    </row>
    <row r="28" spans="1:7" x14ac:dyDescent="0.25">
      <c r="A28" s="364" t="s">
        <v>386</v>
      </c>
      <c r="B28" s="499" t="s">
        <v>708</v>
      </c>
      <c r="C28" s="502" t="s">
        <v>708</v>
      </c>
      <c r="D28" s="503" t="s">
        <v>708</v>
      </c>
      <c r="E28" s="366">
        <v>3</v>
      </c>
      <c r="F28" s="354"/>
      <c r="G28" s="354"/>
    </row>
    <row r="29" spans="1:7" x14ac:dyDescent="0.25">
      <c r="A29" s="364" t="s">
        <v>387</v>
      </c>
      <c r="B29" s="499" t="s">
        <v>681</v>
      </c>
      <c r="C29" s="370"/>
      <c r="D29" s="369"/>
      <c r="E29" s="366">
        <v>1</v>
      </c>
      <c r="F29" s="354"/>
      <c r="G29" s="354"/>
    </row>
    <row r="30" spans="1:7" x14ac:dyDescent="0.25">
      <c r="A30" s="364" t="s">
        <v>388</v>
      </c>
      <c r="B30" s="499" t="s">
        <v>678</v>
      </c>
      <c r="C30" s="370"/>
      <c r="D30" s="369"/>
      <c r="E30" s="366">
        <v>1</v>
      </c>
      <c r="F30" s="354"/>
      <c r="G30" s="354"/>
    </row>
    <row r="31" spans="1:7" ht="25.5" x14ac:dyDescent="0.25">
      <c r="A31" s="364" t="s">
        <v>389</v>
      </c>
      <c r="B31" s="499" t="s">
        <v>673</v>
      </c>
      <c r="C31" s="370"/>
      <c r="D31" s="369"/>
      <c r="E31" s="366">
        <v>1</v>
      </c>
      <c r="F31" s="354"/>
      <c r="G31" s="354"/>
    </row>
    <row r="32" spans="1:7" x14ac:dyDescent="0.25">
      <c r="A32" s="364" t="s">
        <v>390</v>
      </c>
      <c r="B32" s="365"/>
      <c r="C32" s="370"/>
      <c r="D32" s="369"/>
      <c r="E32" s="366"/>
      <c r="F32" s="354"/>
      <c r="G32" s="354"/>
    </row>
    <row r="33" spans="1:7" x14ac:dyDescent="0.25">
      <c r="A33" s="364" t="s">
        <v>391</v>
      </c>
      <c r="B33" s="499" t="s">
        <v>670</v>
      </c>
      <c r="C33" s="502" t="s">
        <v>468</v>
      </c>
      <c r="D33" s="503" t="s">
        <v>674</v>
      </c>
      <c r="E33" s="366">
        <v>5</v>
      </c>
      <c r="F33" s="354"/>
      <c r="G33" s="354"/>
    </row>
    <row r="34" spans="1:7" x14ac:dyDescent="0.25">
      <c r="A34" s="364" t="s">
        <v>392</v>
      </c>
      <c r="B34" s="365"/>
      <c r="C34" s="370"/>
      <c r="D34" s="369"/>
      <c r="E34" s="366"/>
      <c r="F34" s="354"/>
      <c r="G34" s="354"/>
    </row>
    <row r="35" spans="1:7" ht="26.25" thickBot="1" x14ac:dyDescent="0.3">
      <c r="A35" s="364" t="s">
        <v>393</v>
      </c>
      <c r="B35" s="365"/>
      <c r="C35" s="365"/>
      <c r="D35" s="365"/>
      <c r="E35" s="366"/>
      <c r="F35" s="354"/>
      <c r="G35" s="354"/>
    </row>
    <row r="36" spans="1:7" ht="15.75" thickBot="1" x14ac:dyDescent="0.3">
      <c r="A36" s="371" t="s">
        <v>287</v>
      </c>
      <c r="B36" s="363" t="s">
        <v>193</v>
      </c>
      <c r="C36" s="363" t="s">
        <v>194</v>
      </c>
      <c r="D36" s="363" t="s">
        <v>195</v>
      </c>
      <c r="E36" s="222"/>
      <c r="F36" s="354"/>
      <c r="G36" s="354"/>
    </row>
    <row r="37" spans="1:7" ht="21" customHeight="1" x14ac:dyDescent="0.25">
      <c r="A37" s="364" t="s">
        <v>394</v>
      </c>
      <c r="B37" s="499" t="s">
        <v>670</v>
      </c>
      <c r="C37" s="499" t="s">
        <v>670</v>
      </c>
      <c r="D37" s="499" t="s">
        <v>678</v>
      </c>
      <c r="E37" s="372">
        <v>10</v>
      </c>
      <c r="F37" s="354"/>
      <c r="G37" s="354"/>
    </row>
    <row r="38" spans="1:7" x14ac:dyDescent="0.25">
      <c r="A38" s="364" t="s">
        <v>395</v>
      </c>
      <c r="B38" s="499" t="s">
        <v>681</v>
      </c>
      <c r="C38" s="499" t="s">
        <v>682</v>
      </c>
      <c r="D38" s="499" t="s">
        <v>671</v>
      </c>
      <c r="E38" s="372">
        <v>4</v>
      </c>
      <c r="F38" s="354"/>
      <c r="G38" s="354"/>
    </row>
    <row r="39" spans="1:7" ht="25.5" x14ac:dyDescent="0.25">
      <c r="A39" s="364" t="s">
        <v>396</v>
      </c>
      <c r="B39" s="501" t="s">
        <v>670</v>
      </c>
      <c r="C39" s="501" t="s">
        <v>670</v>
      </c>
      <c r="D39" s="501" t="s">
        <v>678</v>
      </c>
      <c r="E39" s="372">
        <v>8</v>
      </c>
      <c r="F39" s="354"/>
      <c r="G39" s="354"/>
    </row>
    <row r="40" spans="1:7" ht="25.5" x14ac:dyDescent="0.25">
      <c r="A40" s="364" t="s">
        <v>397</v>
      </c>
      <c r="B40" s="501" t="s">
        <v>670</v>
      </c>
      <c r="C40" s="501" t="s">
        <v>573</v>
      </c>
      <c r="D40" s="501" t="s">
        <v>670</v>
      </c>
      <c r="E40" s="372">
        <v>3</v>
      </c>
      <c r="F40" s="354"/>
      <c r="G40" s="354"/>
    </row>
    <row r="41" spans="1:7" ht="25.5" x14ac:dyDescent="0.25">
      <c r="A41" s="364" t="s">
        <v>398</v>
      </c>
      <c r="B41" s="365"/>
      <c r="C41" s="365"/>
      <c r="D41" s="365"/>
      <c r="E41" s="372"/>
      <c r="F41" s="354"/>
      <c r="G41" s="354"/>
    </row>
    <row r="42" spans="1:7" ht="25.5" x14ac:dyDescent="0.25">
      <c r="A42" s="364" t="s">
        <v>399</v>
      </c>
      <c r="B42" s="499" t="s">
        <v>670</v>
      </c>
      <c r="C42" s="499" t="s">
        <v>670</v>
      </c>
      <c r="D42" s="499" t="s">
        <v>670</v>
      </c>
      <c r="E42" s="372">
        <v>9</v>
      </c>
      <c r="F42" s="354"/>
      <c r="G42" s="354"/>
    </row>
    <row r="43" spans="1:7" ht="25.5" x14ac:dyDescent="0.25">
      <c r="A43" s="364" t="s">
        <v>400</v>
      </c>
      <c r="B43" s="499" t="s">
        <v>678</v>
      </c>
      <c r="C43" s="499" t="s">
        <v>678</v>
      </c>
      <c r="D43" s="499" t="s">
        <v>670</v>
      </c>
      <c r="E43" s="372">
        <v>5</v>
      </c>
      <c r="F43" s="354"/>
      <c r="G43" s="354"/>
    </row>
    <row r="44" spans="1:7" x14ac:dyDescent="0.25">
      <c r="A44" s="364" t="s">
        <v>401</v>
      </c>
      <c r="B44" s="499" t="s">
        <v>678</v>
      </c>
      <c r="C44" s="365"/>
      <c r="D44" s="365"/>
      <c r="E44" s="372">
        <v>8</v>
      </c>
      <c r="F44" s="354"/>
      <c r="G44" s="354"/>
    </row>
    <row r="45" spans="1:7" ht="25.5" x14ac:dyDescent="0.25">
      <c r="A45" s="364" t="s">
        <v>402</v>
      </c>
      <c r="B45" s="499" t="s">
        <v>678</v>
      </c>
      <c r="C45" s="499" t="s">
        <v>573</v>
      </c>
      <c r="D45" s="499" t="s">
        <v>670</v>
      </c>
      <c r="E45" s="372">
        <v>6</v>
      </c>
      <c r="F45" s="354"/>
      <c r="G45" s="354"/>
    </row>
    <row r="46" spans="1:7" ht="25.5" x14ac:dyDescent="0.25">
      <c r="A46" s="364" t="s">
        <v>403</v>
      </c>
      <c r="B46" s="499" t="s">
        <v>670</v>
      </c>
      <c r="C46" s="499" t="s">
        <v>573</v>
      </c>
      <c r="D46" s="499" t="s">
        <v>670</v>
      </c>
      <c r="E46" s="373">
        <v>3</v>
      </c>
      <c r="F46" s="354"/>
      <c r="G46" s="354"/>
    </row>
    <row r="47" spans="1:7" x14ac:dyDescent="0.25">
      <c r="A47" s="364" t="s">
        <v>404</v>
      </c>
      <c r="B47" s="499" t="s">
        <v>708</v>
      </c>
      <c r="C47" s="499" t="s">
        <v>708</v>
      </c>
      <c r="D47" s="499" t="s">
        <v>678</v>
      </c>
      <c r="E47" s="372">
        <v>4</v>
      </c>
      <c r="F47" s="354"/>
      <c r="G47" s="354"/>
    </row>
    <row r="48" spans="1:7" x14ac:dyDescent="0.25">
      <c r="A48" s="364" t="s">
        <v>405</v>
      </c>
      <c r="B48" s="499"/>
      <c r="C48" s="499"/>
      <c r="D48" s="365"/>
      <c r="E48" s="372"/>
      <c r="F48" s="354"/>
      <c r="G48" s="354"/>
    </row>
    <row r="49" spans="1:7" x14ac:dyDescent="0.25">
      <c r="A49" s="364" t="s">
        <v>406</v>
      </c>
      <c r="B49" s="499" t="s">
        <v>670</v>
      </c>
      <c r="C49" s="499" t="s">
        <v>670</v>
      </c>
      <c r="D49" s="365"/>
      <c r="E49" s="372">
        <v>2</v>
      </c>
      <c r="F49" s="354"/>
      <c r="G49" s="354"/>
    </row>
    <row r="50" spans="1:7" ht="25.5" x14ac:dyDescent="0.25">
      <c r="A50" s="364" t="s">
        <v>407</v>
      </c>
      <c r="B50" s="499" t="s">
        <v>675</v>
      </c>
      <c r="C50" s="499" t="s">
        <v>678</v>
      </c>
      <c r="D50" s="365"/>
      <c r="E50" s="372">
        <v>2</v>
      </c>
      <c r="F50" s="354"/>
      <c r="G50" s="354"/>
    </row>
    <row r="51" spans="1:7" ht="25.5" x14ac:dyDescent="0.25">
      <c r="A51" s="364" t="s">
        <v>408</v>
      </c>
      <c r="B51" s="499" t="s">
        <v>678</v>
      </c>
      <c r="C51" s="499" t="s">
        <v>682</v>
      </c>
      <c r="D51" s="499" t="s">
        <v>682</v>
      </c>
      <c r="E51" s="372">
        <v>4</v>
      </c>
      <c r="F51" s="354"/>
      <c r="G51" s="354"/>
    </row>
    <row r="52" spans="1:7" ht="25.5" x14ac:dyDescent="0.25">
      <c r="A52" s="364" t="s">
        <v>409</v>
      </c>
      <c r="B52" s="499"/>
      <c r="C52" s="365"/>
      <c r="D52" s="365"/>
      <c r="E52" s="372"/>
      <c r="F52" s="354"/>
      <c r="G52" s="354"/>
    </row>
    <row r="53" spans="1:7" ht="25.5" x14ac:dyDescent="0.25">
      <c r="A53" s="364" t="s">
        <v>410</v>
      </c>
      <c r="B53" s="499" t="s">
        <v>468</v>
      </c>
      <c r="C53" s="499" t="s">
        <v>468</v>
      </c>
      <c r="D53" s="499" t="s">
        <v>678</v>
      </c>
      <c r="E53" s="372">
        <v>6</v>
      </c>
      <c r="F53" s="354"/>
      <c r="G53" s="354"/>
    </row>
    <row r="54" spans="1:7" ht="24" x14ac:dyDescent="0.25">
      <c r="A54" s="364" t="s">
        <v>411</v>
      </c>
      <c r="B54" s="499" t="s">
        <v>678</v>
      </c>
      <c r="C54" s="499" t="s">
        <v>670</v>
      </c>
      <c r="D54" s="499" t="s">
        <v>678</v>
      </c>
      <c r="E54" s="372">
        <v>3</v>
      </c>
      <c r="F54" s="354"/>
      <c r="G54" s="354"/>
    </row>
    <row r="55" spans="1:7" ht="25.5" x14ac:dyDescent="0.25">
      <c r="A55" s="364" t="s">
        <v>412</v>
      </c>
      <c r="B55" s="499" t="s">
        <v>670</v>
      </c>
      <c r="C55" s="499" t="s">
        <v>678</v>
      </c>
      <c r="D55" s="499" t="s">
        <v>678</v>
      </c>
      <c r="E55" s="372">
        <v>4</v>
      </c>
      <c r="F55" s="354"/>
      <c r="G55" s="354"/>
    </row>
    <row r="56" spans="1:7" x14ac:dyDescent="0.25">
      <c r="A56" s="364" t="s">
        <v>413</v>
      </c>
      <c r="B56" s="499" t="s">
        <v>671</v>
      </c>
      <c r="C56" s="499" t="s">
        <v>678</v>
      </c>
      <c r="D56" s="365"/>
      <c r="E56" s="372">
        <v>2</v>
      </c>
      <c r="F56" s="354"/>
      <c r="G56" s="354"/>
    </row>
    <row r="57" spans="1:7" ht="25.5" x14ac:dyDescent="0.25">
      <c r="A57" s="364" t="s">
        <v>414</v>
      </c>
      <c r="B57" s="499" t="s">
        <v>670</v>
      </c>
      <c r="C57" s="499" t="s">
        <v>678</v>
      </c>
      <c r="D57" s="365"/>
      <c r="E57" s="372">
        <v>2</v>
      </c>
      <c r="F57" s="354"/>
      <c r="G57" s="354"/>
    </row>
    <row r="58" spans="1:7" ht="25.5" x14ac:dyDescent="0.25">
      <c r="A58" s="364" t="s">
        <v>415</v>
      </c>
      <c r="B58" s="499" t="s">
        <v>670</v>
      </c>
      <c r="C58" s="499" t="s">
        <v>670</v>
      </c>
      <c r="D58" s="365"/>
      <c r="E58" s="372">
        <v>2</v>
      </c>
      <c r="F58" s="354"/>
      <c r="G58" s="354"/>
    </row>
    <row r="59" spans="1:7" ht="15.75" thickBot="1" x14ac:dyDescent="0.3">
      <c r="A59" s="364" t="s">
        <v>416</v>
      </c>
      <c r="B59" s="499" t="s">
        <v>678</v>
      </c>
      <c r="C59" s="365"/>
      <c r="D59" s="365"/>
      <c r="E59" s="372">
        <v>1</v>
      </c>
      <c r="F59" s="354"/>
      <c r="G59" s="354"/>
    </row>
    <row r="60" spans="1:7" x14ac:dyDescent="0.25">
      <c r="A60" s="371" t="s">
        <v>196</v>
      </c>
      <c r="B60" s="375" t="s">
        <v>193</v>
      </c>
      <c r="C60" s="375" t="s">
        <v>194</v>
      </c>
      <c r="D60" s="375" t="s">
        <v>195</v>
      </c>
      <c r="E60" s="376"/>
      <c r="F60" s="354"/>
      <c r="G60" s="354"/>
    </row>
    <row r="61" spans="1:7" x14ac:dyDescent="0.25">
      <c r="A61" s="374" t="s">
        <v>288</v>
      </c>
      <c r="B61" s="482" t="s">
        <v>678</v>
      </c>
      <c r="C61" s="482" t="s">
        <v>670</v>
      </c>
      <c r="D61" s="482" t="s">
        <v>678</v>
      </c>
      <c r="E61" s="482">
        <v>3</v>
      </c>
      <c r="F61" s="354"/>
      <c r="G61" s="354"/>
    </row>
    <row r="62" spans="1:7" x14ac:dyDescent="0.25">
      <c r="A62" s="374" t="s">
        <v>289</v>
      </c>
      <c r="B62" s="504" t="s">
        <v>671</v>
      </c>
      <c r="C62" s="505" t="s">
        <v>670</v>
      </c>
      <c r="D62" s="505" t="s">
        <v>670</v>
      </c>
      <c r="E62" s="481">
        <v>5</v>
      </c>
      <c r="F62" s="354"/>
      <c r="G62" s="354"/>
    </row>
    <row r="63" spans="1:7" x14ac:dyDescent="0.25">
      <c r="A63" s="374" t="s">
        <v>253</v>
      </c>
      <c r="B63" s="499"/>
      <c r="C63" s="499"/>
      <c r="D63" s="499"/>
      <c r="E63" s="372"/>
      <c r="F63" s="354"/>
      <c r="G63" s="354"/>
    </row>
    <row r="64" spans="1:7" x14ac:dyDescent="0.25">
      <c r="A64" s="374" t="s">
        <v>290</v>
      </c>
      <c r="B64" s="499" t="s">
        <v>670</v>
      </c>
      <c r="C64" s="499" t="s">
        <v>670</v>
      </c>
      <c r="D64" s="499" t="s">
        <v>670</v>
      </c>
      <c r="E64" s="372">
        <v>3</v>
      </c>
      <c r="F64" s="354"/>
      <c r="G64" s="354"/>
    </row>
    <row r="65" spans="1:7" x14ac:dyDescent="0.25">
      <c r="A65" s="374" t="s">
        <v>291</v>
      </c>
      <c r="B65" s="365"/>
      <c r="C65" s="367"/>
      <c r="D65" s="367"/>
      <c r="E65" s="372"/>
      <c r="F65" s="354"/>
      <c r="G65" s="354"/>
    </row>
    <row r="66" spans="1:7" x14ac:dyDescent="0.25">
      <c r="A66" s="374" t="s">
        <v>292</v>
      </c>
      <c r="B66" s="499" t="s">
        <v>672</v>
      </c>
      <c r="C66" s="501" t="s">
        <v>678</v>
      </c>
      <c r="D66" s="501" t="s">
        <v>678</v>
      </c>
      <c r="E66" s="372">
        <v>5</v>
      </c>
      <c r="F66" s="354"/>
      <c r="G66" s="354"/>
    </row>
    <row r="67" spans="1:7" x14ac:dyDescent="0.25">
      <c r="A67" s="374" t="s">
        <v>293</v>
      </c>
      <c r="B67" s="499" t="s">
        <v>670</v>
      </c>
      <c r="C67" s="501" t="s">
        <v>708</v>
      </c>
      <c r="D67" s="501" t="s">
        <v>670</v>
      </c>
      <c r="E67" s="372">
        <v>3</v>
      </c>
      <c r="F67" s="354"/>
      <c r="G67" s="354"/>
    </row>
    <row r="68" spans="1:7" x14ac:dyDescent="0.25">
      <c r="A68" s="374" t="s">
        <v>294</v>
      </c>
      <c r="B68" s="365"/>
      <c r="C68" s="367"/>
      <c r="D68" s="367"/>
      <c r="E68" s="372"/>
      <c r="F68" s="354"/>
      <c r="G68" s="354"/>
    </row>
    <row r="69" spans="1:7" x14ac:dyDescent="0.25">
      <c r="A69" s="374" t="s">
        <v>295</v>
      </c>
      <c r="B69" s="499" t="s">
        <v>671</v>
      </c>
      <c r="C69" s="501" t="s">
        <v>542</v>
      </c>
      <c r="D69" s="367"/>
      <c r="E69" s="372">
        <v>2</v>
      </c>
      <c r="F69" s="354"/>
      <c r="G69" s="354"/>
    </row>
    <row r="70" spans="1:7" x14ac:dyDescent="0.25">
      <c r="A70" s="374" t="s">
        <v>296</v>
      </c>
      <c r="B70" s="499" t="s">
        <v>670</v>
      </c>
      <c r="C70" s="501" t="s">
        <v>670</v>
      </c>
      <c r="D70" s="501" t="s">
        <v>671</v>
      </c>
      <c r="E70" s="372">
        <v>3</v>
      </c>
      <c r="F70" s="354"/>
      <c r="G70" s="354"/>
    </row>
    <row r="71" spans="1:7" x14ac:dyDescent="0.25">
      <c r="A71" s="374" t="s">
        <v>297</v>
      </c>
      <c r="B71" s="365"/>
      <c r="C71" s="367"/>
      <c r="D71" s="367"/>
      <c r="E71" s="372"/>
      <c r="F71" s="354"/>
      <c r="G71" s="354"/>
    </row>
    <row r="72" spans="1:7" x14ac:dyDescent="0.25">
      <c r="A72" s="539" t="s">
        <v>298</v>
      </c>
      <c r="B72" s="541" t="s">
        <v>299</v>
      </c>
      <c r="C72" s="541"/>
      <c r="D72" s="541"/>
      <c r="E72" s="541"/>
      <c r="F72" s="354"/>
      <c r="G72" s="354"/>
    </row>
    <row r="73" spans="1:7" ht="15.75" thickBot="1" x14ac:dyDescent="0.3">
      <c r="A73" s="540"/>
      <c r="B73" s="378" t="s">
        <v>193</v>
      </c>
      <c r="C73" s="378" t="s">
        <v>194</v>
      </c>
      <c r="D73" s="378" t="s">
        <v>195</v>
      </c>
      <c r="E73" s="232"/>
      <c r="F73" s="354"/>
      <c r="G73" s="354"/>
    </row>
    <row r="74" spans="1:7" x14ac:dyDescent="0.25">
      <c r="A74" s="377" t="s">
        <v>197</v>
      </c>
      <c r="B74" s="499" t="s">
        <v>681</v>
      </c>
      <c r="C74" s="501" t="s">
        <v>708</v>
      </c>
      <c r="D74" s="380"/>
      <c r="E74" s="381">
        <v>2</v>
      </c>
      <c r="F74" s="354"/>
      <c r="G74" s="354"/>
    </row>
    <row r="75" spans="1:7" x14ac:dyDescent="0.25">
      <c r="A75" s="379" t="s">
        <v>198</v>
      </c>
      <c r="B75" s="365"/>
      <c r="C75" s="367"/>
      <c r="D75" s="380"/>
      <c r="E75" s="381"/>
      <c r="F75" s="354"/>
      <c r="G75" s="354"/>
    </row>
    <row r="76" spans="1:7" x14ac:dyDescent="0.25">
      <c r="A76" s="382" t="s">
        <v>199</v>
      </c>
      <c r="B76" s="365"/>
      <c r="C76" s="367"/>
      <c r="D76" s="380"/>
      <c r="E76" s="381"/>
      <c r="F76" s="354"/>
      <c r="G76" s="354"/>
    </row>
    <row r="77" spans="1:7" x14ac:dyDescent="0.25">
      <c r="A77" s="383" t="s">
        <v>300</v>
      </c>
      <c r="B77" s="365"/>
      <c r="C77" s="367"/>
      <c r="D77" s="380"/>
      <c r="E77" s="381"/>
      <c r="F77" s="354"/>
      <c r="G77" s="354"/>
    </row>
    <row r="78" spans="1:7" x14ac:dyDescent="0.25">
      <c r="A78" s="379" t="s">
        <v>301</v>
      </c>
      <c r="B78" s="365"/>
      <c r="C78" s="367"/>
      <c r="D78" s="380"/>
      <c r="E78" s="381"/>
      <c r="F78" s="354"/>
      <c r="G78" s="354"/>
    </row>
    <row r="79" spans="1:7" x14ac:dyDescent="0.25">
      <c r="A79" s="382" t="s">
        <v>302</v>
      </c>
      <c r="B79" s="365"/>
      <c r="C79" s="367"/>
      <c r="D79" s="380"/>
      <c r="E79" s="381"/>
      <c r="F79" s="354"/>
      <c r="G79" s="354"/>
    </row>
    <row r="80" spans="1:7" x14ac:dyDescent="0.25">
      <c r="A80" s="377" t="s">
        <v>303</v>
      </c>
      <c r="B80" s="365"/>
      <c r="C80" s="367"/>
      <c r="D80" s="369"/>
      <c r="E80" s="361"/>
      <c r="F80" s="354"/>
      <c r="G80" s="354"/>
    </row>
    <row r="81" spans="1:7" x14ac:dyDescent="0.25">
      <c r="A81" s="377" t="s">
        <v>304</v>
      </c>
      <c r="B81" s="404"/>
      <c r="C81" s="404"/>
      <c r="D81" s="404"/>
      <c r="E81" s="361"/>
      <c r="F81" s="354"/>
      <c r="G81" s="354"/>
    </row>
    <row r="82" spans="1:7" ht="25.5" x14ac:dyDescent="0.25">
      <c r="A82" s="384" t="s">
        <v>305</v>
      </c>
      <c r="B82" s="518" t="s">
        <v>708</v>
      </c>
      <c r="C82" s="404"/>
      <c r="D82" s="404"/>
      <c r="E82" s="516">
        <v>1</v>
      </c>
      <c r="F82" s="354"/>
      <c r="G82" s="354"/>
    </row>
    <row r="83" spans="1:7" x14ac:dyDescent="0.25">
      <c r="A83" s="385" t="s">
        <v>306</v>
      </c>
      <c r="B83" s="519" t="s">
        <v>709</v>
      </c>
      <c r="C83" s="519" t="s">
        <v>678</v>
      </c>
      <c r="D83" s="519"/>
      <c r="E83" s="517">
        <v>2</v>
      </c>
      <c r="F83" s="354"/>
      <c r="G83" s="354"/>
    </row>
    <row r="84" spans="1:7" x14ac:dyDescent="0.25">
      <c r="A84" s="385"/>
      <c r="B84" s="404"/>
      <c r="C84" s="404"/>
      <c r="D84" s="404"/>
      <c r="E84" s="361"/>
      <c r="F84" s="354"/>
      <c r="G84" s="354"/>
    </row>
    <row r="85" spans="1:7" x14ac:dyDescent="0.25">
      <c r="A85" s="386" t="s">
        <v>307</v>
      </c>
      <c r="B85" s="381"/>
      <c r="C85" s="381"/>
      <c r="D85" s="381"/>
      <c r="E85" s="381"/>
      <c r="F85" s="354"/>
      <c r="G85" s="354"/>
    </row>
    <row r="86" spans="1:7" x14ac:dyDescent="0.25">
      <c r="A86" s="387" t="s">
        <v>308</v>
      </c>
      <c r="B86" s="381"/>
      <c r="C86" s="381"/>
      <c r="D86" s="381"/>
      <c r="E86" s="381"/>
      <c r="F86" s="354"/>
      <c r="G86" s="354"/>
    </row>
    <row r="87" spans="1:7" x14ac:dyDescent="0.25">
      <c r="A87" s="377" t="s">
        <v>309</v>
      </c>
      <c r="B87" s="483"/>
      <c r="C87" s="483"/>
      <c r="D87" s="483"/>
      <c r="E87" s="404"/>
      <c r="F87" s="354"/>
      <c r="G87" s="354"/>
    </row>
    <row r="88" spans="1:7" x14ac:dyDescent="0.25">
      <c r="A88" s="539" t="s">
        <v>310</v>
      </c>
      <c r="B88" s="543"/>
      <c r="C88" s="543"/>
      <c r="D88" s="543"/>
      <c r="E88" s="543"/>
      <c r="F88" s="354"/>
      <c r="G88" s="354"/>
    </row>
    <row r="89" spans="1:7" ht="15.75" thickBot="1" x14ac:dyDescent="0.3">
      <c r="A89" s="542"/>
      <c r="B89" s="388" t="s">
        <v>193</v>
      </c>
      <c r="C89" s="388" t="s">
        <v>194</v>
      </c>
      <c r="D89" s="388" t="s">
        <v>195</v>
      </c>
      <c r="E89" s="389"/>
      <c r="F89" s="354"/>
      <c r="G89" s="354"/>
    </row>
    <row r="90" spans="1:7" x14ac:dyDescent="0.25">
      <c r="A90" s="390" t="s">
        <v>311</v>
      </c>
      <c r="B90" s="365"/>
      <c r="C90" s="365"/>
      <c r="D90" s="365"/>
      <c r="E90" s="522"/>
      <c r="F90" s="354"/>
      <c r="G90" s="354"/>
    </row>
    <row r="91" spans="1:7" x14ac:dyDescent="0.25">
      <c r="A91" s="391" t="s">
        <v>200</v>
      </c>
      <c r="B91" s="392"/>
      <c r="C91" s="392"/>
      <c r="D91" s="392"/>
      <c r="E91" s="523"/>
      <c r="F91" s="354"/>
      <c r="G91" s="354"/>
    </row>
    <row r="92" spans="1:7" x14ac:dyDescent="0.25">
      <c r="A92" s="393" t="s">
        <v>312</v>
      </c>
      <c r="B92" s="394"/>
      <c r="C92" s="394"/>
      <c r="D92" s="394"/>
      <c r="E92" s="522"/>
      <c r="F92" s="354"/>
      <c r="G92" s="354"/>
    </row>
    <row r="93" spans="1:7" x14ac:dyDescent="0.25">
      <c r="A93" s="391" t="s">
        <v>201</v>
      </c>
      <c r="B93" s="395"/>
      <c r="C93" s="395"/>
      <c r="D93" s="395"/>
      <c r="E93" s="523"/>
      <c r="F93" s="354"/>
      <c r="G93" s="354"/>
    </row>
    <row r="94" spans="1:7" x14ac:dyDescent="0.25">
      <c r="A94" s="396" t="s">
        <v>417</v>
      </c>
      <c r="B94" s="395"/>
      <c r="C94" s="395"/>
      <c r="D94" s="395"/>
      <c r="E94" s="522"/>
      <c r="F94" s="354"/>
      <c r="G94" s="354"/>
    </row>
    <row r="95" spans="1:7" ht="15.75" thickBot="1" x14ac:dyDescent="0.3">
      <c r="A95" s="391" t="s">
        <v>202</v>
      </c>
      <c r="B95" s="397"/>
      <c r="C95" s="367"/>
      <c r="D95" s="367"/>
      <c r="E95" s="523"/>
      <c r="F95" s="354"/>
      <c r="G95" s="354"/>
    </row>
    <row r="96" spans="1:7" ht="15.75" thickBot="1" x14ac:dyDescent="0.3">
      <c r="A96" s="229" t="s">
        <v>313</v>
      </c>
      <c r="B96" s="230" t="s">
        <v>193</v>
      </c>
      <c r="C96" s="230" t="s">
        <v>194</v>
      </c>
      <c r="D96" s="230" t="s">
        <v>195</v>
      </c>
      <c r="E96" s="398"/>
      <c r="F96" s="354"/>
      <c r="G96" s="354"/>
    </row>
    <row r="97" spans="1:7" ht="25.5" x14ac:dyDescent="0.25">
      <c r="A97" s="374" t="s">
        <v>314</v>
      </c>
      <c r="B97" s="365"/>
      <c r="C97" s="365"/>
      <c r="D97" s="365"/>
      <c r="E97" s="372"/>
      <c r="F97" s="354"/>
      <c r="G97" s="354"/>
    </row>
    <row r="98" spans="1:7" x14ac:dyDescent="0.25">
      <c r="A98" s="374" t="s">
        <v>315</v>
      </c>
      <c r="B98" s="365"/>
      <c r="C98" s="365"/>
      <c r="D98" s="365"/>
      <c r="E98" s="372"/>
      <c r="F98" s="354"/>
      <c r="G98" s="354"/>
    </row>
    <row r="99" spans="1:7" x14ac:dyDescent="0.25">
      <c r="A99" s="374" t="s">
        <v>316</v>
      </c>
      <c r="B99" s="365"/>
      <c r="C99" s="367"/>
      <c r="D99" s="367"/>
      <c r="E99" s="372"/>
      <c r="F99" s="354"/>
      <c r="G99" s="354"/>
    </row>
    <row r="100" spans="1:7" ht="24" x14ac:dyDescent="0.25">
      <c r="A100" s="374" t="s">
        <v>418</v>
      </c>
      <c r="B100" s="365"/>
      <c r="C100" s="367"/>
      <c r="D100" s="367"/>
      <c r="E100" s="372"/>
      <c r="F100" s="354"/>
      <c r="G100" s="354"/>
    </row>
    <row r="101" spans="1:7" ht="25.5" x14ac:dyDescent="0.25">
      <c r="A101" s="374" t="s">
        <v>317</v>
      </c>
      <c r="B101" s="365"/>
      <c r="C101" s="367"/>
      <c r="D101" s="367"/>
      <c r="E101" s="372"/>
      <c r="F101" s="354"/>
      <c r="G101" s="354"/>
    </row>
    <row r="102" spans="1:7" x14ac:dyDescent="0.25">
      <c r="A102" s="374" t="s">
        <v>318</v>
      </c>
      <c r="B102" s="365"/>
      <c r="C102" s="367"/>
      <c r="D102" s="367"/>
      <c r="E102" s="372"/>
      <c r="F102" s="354"/>
      <c r="G102" s="354"/>
    </row>
    <row r="103" spans="1:7" x14ac:dyDescent="0.25">
      <c r="A103" s="374" t="s">
        <v>319</v>
      </c>
      <c r="B103" s="399"/>
      <c r="C103" s="400"/>
      <c r="D103" s="400"/>
      <c r="E103" s="381"/>
      <c r="F103" s="354"/>
      <c r="G103" s="354"/>
    </row>
    <row r="104" spans="1:7" x14ac:dyDescent="0.25">
      <c r="A104" s="374" t="s">
        <v>320</v>
      </c>
      <c r="B104" s="399"/>
      <c r="C104" s="400"/>
      <c r="D104" s="400"/>
      <c r="E104" s="381"/>
      <c r="F104" s="354"/>
      <c r="G104" s="354"/>
    </row>
    <row r="105" spans="1:7" x14ac:dyDescent="0.25">
      <c r="A105" s="374" t="s">
        <v>321</v>
      </c>
      <c r="B105" s="399"/>
      <c r="C105" s="400"/>
      <c r="D105" s="400"/>
      <c r="E105" s="381"/>
      <c r="F105" s="354"/>
      <c r="G105" s="354"/>
    </row>
    <row r="106" spans="1:7" x14ac:dyDescent="0.25">
      <c r="A106" s="374" t="s">
        <v>322</v>
      </c>
      <c r="B106" s="399"/>
      <c r="C106" s="400"/>
      <c r="D106" s="400"/>
      <c r="E106" s="381"/>
      <c r="F106" s="354"/>
      <c r="G106" s="354"/>
    </row>
    <row r="107" spans="1:7" x14ac:dyDescent="0.25">
      <c r="A107" s="374" t="s">
        <v>323</v>
      </c>
      <c r="B107" s="399"/>
      <c r="C107" s="400"/>
      <c r="D107" s="400"/>
      <c r="E107" s="381"/>
      <c r="F107" s="354"/>
      <c r="G107" s="354"/>
    </row>
    <row r="108" spans="1:7" x14ac:dyDescent="0.25">
      <c r="A108" s="374" t="s">
        <v>324</v>
      </c>
      <c r="B108" s="399"/>
      <c r="C108" s="400"/>
      <c r="D108" s="400"/>
      <c r="E108" s="381"/>
      <c r="F108" s="354"/>
      <c r="G108" s="354"/>
    </row>
    <row r="109" spans="1:7" ht="25.5" x14ac:dyDescent="0.25">
      <c r="A109" s="374" t="s">
        <v>325</v>
      </c>
      <c r="B109" s="399"/>
      <c r="C109" s="400"/>
      <c r="D109" s="400"/>
      <c r="E109" s="381"/>
      <c r="F109" s="354"/>
      <c r="G109" s="354"/>
    </row>
    <row r="110" spans="1:7" ht="24.75" thickBot="1" x14ac:dyDescent="0.3">
      <c r="A110" s="401" t="s">
        <v>326</v>
      </c>
      <c r="B110" s="399"/>
      <c r="C110" s="400"/>
      <c r="D110" s="400"/>
      <c r="E110" s="381"/>
      <c r="F110" s="354"/>
      <c r="G110" s="354"/>
    </row>
    <row r="111" spans="1:7" x14ac:dyDescent="0.25">
      <c r="A111" s="229" t="s">
        <v>327</v>
      </c>
      <c r="B111" s="230" t="s">
        <v>193</v>
      </c>
      <c r="C111" s="230" t="s">
        <v>194</v>
      </c>
      <c r="D111" s="230" t="s">
        <v>195</v>
      </c>
      <c r="E111" s="402"/>
      <c r="F111" s="354"/>
      <c r="G111" s="354"/>
    </row>
    <row r="112" spans="1:7" x14ac:dyDescent="0.25">
      <c r="A112" s="374" t="s">
        <v>328</v>
      </c>
      <c r="B112" s="403"/>
      <c r="C112" s="403"/>
      <c r="D112" s="403"/>
      <c r="E112" s="404"/>
      <c r="F112" s="354"/>
      <c r="G112" s="354"/>
    </row>
    <row r="113" spans="1:7" x14ac:dyDescent="0.25">
      <c r="A113" s="374" t="s">
        <v>329</v>
      </c>
      <c r="B113" s="403"/>
      <c r="C113" s="403"/>
      <c r="D113" s="403"/>
      <c r="E113" s="404"/>
      <c r="F113" s="354"/>
      <c r="G113" s="354"/>
    </row>
    <row r="114" spans="1:7" x14ac:dyDescent="0.25">
      <c r="A114" s="374" t="s">
        <v>330</v>
      </c>
      <c r="B114" s="403"/>
      <c r="C114" s="403"/>
      <c r="D114" s="403"/>
      <c r="E114" s="404"/>
      <c r="F114" s="354"/>
      <c r="G114" s="354"/>
    </row>
    <row r="115" spans="1:7" ht="24" x14ac:dyDescent="0.25">
      <c r="A115" s="405" t="s">
        <v>331</v>
      </c>
      <c r="B115" s="403" t="s">
        <v>671</v>
      </c>
      <c r="C115" s="403" t="s">
        <v>542</v>
      </c>
      <c r="D115" s="403" t="s">
        <v>671</v>
      </c>
      <c r="E115" s="404">
        <v>3</v>
      </c>
      <c r="F115" s="354"/>
      <c r="G115" s="354"/>
    </row>
    <row r="116" spans="1:7" ht="25.5" x14ac:dyDescent="0.25">
      <c r="A116" s="374" t="s">
        <v>332</v>
      </c>
      <c r="B116" s="403" t="s">
        <v>671</v>
      </c>
      <c r="C116" s="403" t="s">
        <v>679</v>
      </c>
      <c r="D116" s="403"/>
      <c r="E116" s="404">
        <v>2</v>
      </c>
      <c r="F116" s="354"/>
      <c r="G116" s="354"/>
    </row>
    <row r="117" spans="1:7" x14ac:dyDescent="0.25">
      <c r="A117" s="374" t="s">
        <v>333</v>
      </c>
      <c r="B117" s="403"/>
      <c r="C117" s="403"/>
      <c r="D117" s="403"/>
      <c r="E117" s="404"/>
      <c r="F117" s="354"/>
      <c r="G117" s="354"/>
    </row>
    <row r="118" spans="1:7" x14ac:dyDescent="0.25">
      <c r="A118" s="374" t="s">
        <v>334</v>
      </c>
      <c r="B118" s="403" t="s">
        <v>671</v>
      </c>
      <c r="C118" s="403"/>
      <c r="D118" s="403"/>
      <c r="E118" s="372">
        <v>1</v>
      </c>
      <c r="F118" s="354"/>
      <c r="G118" s="354"/>
    </row>
    <row r="119" spans="1:7" x14ac:dyDescent="0.25">
      <c r="A119" s="374" t="s">
        <v>335</v>
      </c>
      <c r="B119" s="403"/>
      <c r="C119" s="403"/>
      <c r="D119" s="403"/>
      <c r="E119" s="372"/>
      <c r="F119" s="354"/>
      <c r="G119" s="354"/>
    </row>
    <row r="120" spans="1:7" x14ac:dyDescent="0.25">
      <c r="A120" s="374" t="s">
        <v>336</v>
      </c>
      <c r="B120" s="403"/>
      <c r="C120" s="403"/>
      <c r="D120" s="403"/>
      <c r="E120" s="372"/>
      <c r="F120" s="354"/>
      <c r="G120" s="354"/>
    </row>
    <row r="121" spans="1:7" x14ac:dyDescent="0.25">
      <c r="A121" s="374" t="s">
        <v>337</v>
      </c>
      <c r="B121" s="403"/>
      <c r="C121" s="403"/>
      <c r="D121" s="403"/>
      <c r="E121" s="372"/>
      <c r="F121" s="354"/>
      <c r="G121" s="354"/>
    </row>
    <row r="122" spans="1:7" x14ac:dyDescent="0.25">
      <c r="A122" s="374" t="s">
        <v>338</v>
      </c>
      <c r="B122" s="403"/>
      <c r="C122" s="403"/>
      <c r="D122" s="403"/>
      <c r="E122" s="372"/>
      <c r="F122" s="354"/>
      <c r="G122" s="354"/>
    </row>
    <row r="123" spans="1:7" x14ac:dyDescent="0.25">
      <c r="A123" s="374" t="s">
        <v>339</v>
      </c>
      <c r="B123" s="403"/>
      <c r="C123" s="403"/>
      <c r="D123" s="403"/>
      <c r="E123" s="372"/>
      <c r="F123" s="354"/>
      <c r="G123" s="354"/>
    </row>
    <row r="124" spans="1:7" ht="25.5" x14ac:dyDescent="0.25">
      <c r="A124" s="374" t="s">
        <v>340</v>
      </c>
      <c r="B124" s="403"/>
      <c r="C124" s="403"/>
      <c r="D124" s="403"/>
      <c r="E124" s="372"/>
      <c r="F124" s="354"/>
      <c r="G124" s="354"/>
    </row>
    <row r="125" spans="1:7" ht="24" x14ac:dyDescent="0.25">
      <c r="A125" s="401" t="s">
        <v>341</v>
      </c>
      <c r="B125" s="403"/>
      <c r="C125" s="403"/>
      <c r="D125" s="403"/>
      <c r="E125" s="372"/>
      <c r="F125" s="354"/>
      <c r="G125" s="354"/>
    </row>
    <row r="126" spans="1:7" ht="15.75" thickBot="1" x14ac:dyDescent="0.3">
      <c r="A126" s="406" t="s">
        <v>342</v>
      </c>
      <c r="B126" s="403"/>
      <c r="C126" s="403"/>
      <c r="D126" s="403"/>
      <c r="E126" s="372"/>
      <c r="F126" s="354"/>
      <c r="G126" s="354"/>
    </row>
    <row r="127" spans="1:7" ht="15.75" thickBot="1" x14ac:dyDescent="0.3">
      <c r="A127" s="545" t="s">
        <v>343</v>
      </c>
      <c r="B127" s="547" t="s">
        <v>203</v>
      </c>
      <c r="C127" s="548"/>
      <c r="D127" s="548"/>
      <c r="E127" s="549"/>
      <c r="F127" s="354"/>
      <c r="G127" s="354"/>
    </row>
    <row r="128" spans="1:7" ht="15.75" thickBot="1" x14ac:dyDescent="0.3">
      <c r="A128" s="546"/>
      <c r="B128" s="407" t="s">
        <v>193</v>
      </c>
      <c r="C128" s="363" t="s">
        <v>194</v>
      </c>
      <c r="D128" s="363" t="s">
        <v>195</v>
      </c>
      <c r="E128" s="398"/>
      <c r="F128" s="354"/>
      <c r="G128" s="354"/>
    </row>
    <row r="129" spans="1:7" x14ac:dyDescent="0.25">
      <c r="A129" s="408" t="s">
        <v>344</v>
      </c>
      <c r="B129" s="409"/>
      <c r="C129" s="409"/>
      <c r="D129" s="409"/>
      <c r="E129" s="372"/>
      <c r="F129" s="354"/>
      <c r="G129" s="354"/>
    </row>
    <row r="130" spans="1:7" x14ac:dyDescent="0.25">
      <c r="A130" s="410" t="s">
        <v>419</v>
      </c>
      <c r="B130" s="409"/>
      <c r="C130" s="409"/>
      <c r="D130" s="409"/>
      <c r="E130" s="372"/>
      <c r="F130" s="354"/>
      <c r="G130" s="354"/>
    </row>
    <row r="131" spans="1:7" x14ac:dyDescent="0.25">
      <c r="A131" s="377" t="s">
        <v>345</v>
      </c>
      <c r="B131" s="501" t="s">
        <v>675</v>
      </c>
      <c r="C131" s="501" t="s">
        <v>675</v>
      </c>
      <c r="D131" s="367"/>
      <c r="E131" s="372">
        <v>2</v>
      </c>
      <c r="F131" s="354"/>
      <c r="G131" s="354"/>
    </row>
    <row r="132" spans="1:7" ht="15.75" thickBot="1" x14ac:dyDescent="0.3">
      <c r="A132" s="411" t="s">
        <v>254</v>
      </c>
      <c r="B132" s="400"/>
      <c r="C132" s="400"/>
      <c r="D132" s="400"/>
      <c r="E132" s="381"/>
      <c r="F132" s="354"/>
      <c r="G132" s="354"/>
    </row>
    <row r="133" spans="1:7" ht="15.75" thickBot="1" x14ac:dyDescent="0.3">
      <c r="A133" s="545" t="s">
        <v>204</v>
      </c>
      <c r="B133" s="547" t="s">
        <v>205</v>
      </c>
      <c r="C133" s="548"/>
      <c r="D133" s="548"/>
      <c r="E133" s="549"/>
      <c r="F133" s="354"/>
      <c r="G133" s="354"/>
    </row>
    <row r="134" spans="1:7" ht="15.75" thickBot="1" x14ac:dyDescent="0.3">
      <c r="A134" s="546"/>
      <c r="B134" s="407" t="s">
        <v>193</v>
      </c>
      <c r="C134" s="363" t="s">
        <v>194</v>
      </c>
      <c r="D134" s="363" t="s">
        <v>195</v>
      </c>
      <c r="E134" s="398"/>
      <c r="F134" s="354"/>
      <c r="G134" s="354"/>
    </row>
    <row r="135" spans="1:7" x14ac:dyDescent="0.25">
      <c r="A135" s="410" t="s">
        <v>206</v>
      </c>
      <c r="B135" s="409"/>
      <c r="C135" s="409"/>
      <c r="D135" s="409"/>
      <c r="E135" s="372"/>
      <c r="F135" s="354"/>
      <c r="G135" s="354"/>
    </row>
    <row r="136" spans="1:7" x14ac:dyDescent="0.25">
      <c r="A136" s="410" t="s">
        <v>207</v>
      </c>
      <c r="B136" s="409"/>
      <c r="C136" s="409"/>
      <c r="D136" s="409"/>
      <c r="E136" s="372"/>
      <c r="F136" s="354"/>
      <c r="G136" s="354"/>
    </row>
    <row r="137" spans="1:7" x14ac:dyDescent="0.25">
      <c r="A137" s="377" t="s">
        <v>208</v>
      </c>
      <c r="B137" s="367"/>
      <c r="C137" s="367"/>
      <c r="D137" s="367"/>
      <c r="E137" s="372"/>
      <c r="F137" s="354"/>
      <c r="G137" s="354"/>
    </row>
    <row r="138" spans="1:7" ht="18.75" thickBot="1" x14ac:dyDescent="0.3">
      <c r="A138" s="412" t="s">
        <v>209</v>
      </c>
      <c r="B138" s="354"/>
      <c r="C138" s="354"/>
      <c r="D138" s="354"/>
      <c r="E138" s="413"/>
      <c r="F138" s="354"/>
      <c r="G138" s="354"/>
    </row>
    <row r="139" spans="1:7" ht="15.75" thickBot="1" x14ac:dyDescent="0.3">
      <c r="A139" s="414" t="s">
        <v>346</v>
      </c>
      <c r="B139" s="415" t="s">
        <v>210</v>
      </c>
      <c r="C139" s="223" t="s">
        <v>211</v>
      </c>
      <c r="D139" s="416"/>
      <c r="E139" s="417"/>
      <c r="F139" s="354"/>
      <c r="G139" s="354"/>
    </row>
    <row r="140" spans="1:7" x14ac:dyDescent="0.25">
      <c r="A140" s="418" t="s">
        <v>347</v>
      </c>
      <c r="B140" s="506" t="s">
        <v>670</v>
      </c>
      <c r="C140" s="506" t="s">
        <v>3</v>
      </c>
      <c r="D140" s="419"/>
      <c r="E140" s="420"/>
      <c r="F140" s="354"/>
      <c r="G140" s="354"/>
    </row>
    <row r="141" spans="1:7" x14ac:dyDescent="0.25">
      <c r="A141" s="421" t="s">
        <v>348</v>
      </c>
      <c r="B141" s="506" t="s">
        <v>669</v>
      </c>
      <c r="C141" s="506" t="s">
        <v>12</v>
      </c>
      <c r="D141" s="419"/>
      <c r="E141" s="420"/>
      <c r="F141" s="354"/>
      <c r="G141" s="354"/>
    </row>
    <row r="142" spans="1:7" x14ac:dyDescent="0.25">
      <c r="A142" s="421" t="s">
        <v>275</v>
      </c>
      <c r="B142" s="506" t="s">
        <v>671</v>
      </c>
      <c r="C142" s="506" t="s">
        <v>17</v>
      </c>
      <c r="D142" s="419"/>
      <c r="E142" s="420"/>
      <c r="F142" s="354"/>
      <c r="G142" s="354"/>
    </row>
    <row r="143" spans="1:7" x14ac:dyDescent="0.25">
      <c r="A143" s="422"/>
      <c r="B143" s="423"/>
      <c r="C143" s="423"/>
      <c r="D143" s="424"/>
      <c r="E143" s="425"/>
      <c r="F143" s="354"/>
      <c r="G143" s="354"/>
    </row>
    <row r="144" spans="1:7" x14ac:dyDescent="0.25">
      <c r="A144" s="421" t="s">
        <v>349</v>
      </c>
      <c r="B144" s="506" t="s">
        <v>682</v>
      </c>
      <c r="C144" s="506" t="s">
        <v>44</v>
      </c>
      <c r="D144" s="419"/>
      <c r="E144" s="420"/>
      <c r="F144" s="354"/>
      <c r="G144" s="354"/>
    </row>
    <row r="145" spans="1:7" x14ac:dyDescent="0.25">
      <c r="A145" s="421" t="s">
        <v>350</v>
      </c>
      <c r="B145" s="506" t="s">
        <v>670</v>
      </c>
      <c r="C145" s="506" t="s">
        <v>425</v>
      </c>
      <c r="D145" s="419"/>
      <c r="E145" s="420"/>
      <c r="F145" s="354"/>
      <c r="G145" s="354"/>
    </row>
    <row r="146" spans="1:7" x14ac:dyDescent="0.25">
      <c r="A146" s="421" t="s">
        <v>276</v>
      </c>
      <c r="B146" s="506" t="s">
        <v>670</v>
      </c>
      <c r="C146" s="506" t="s">
        <v>137</v>
      </c>
      <c r="D146" s="419"/>
      <c r="E146" s="420"/>
      <c r="F146" s="426"/>
      <c r="G146" s="354"/>
    </row>
    <row r="147" spans="1:7" x14ac:dyDescent="0.25">
      <c r="A147" s="422" t="s">
        <v>351</v>
      </c>
      <c r="B147" s="423"/>
      <c r="C147" s="423"/>
      <c r="D147" s="424"/>
      <c r="E147" s="427"/>
      <c r="F147" s="354"/>
      <c r="G147" s="354"/>
    </row>
    <row r="148" spans="1:7" ht="15.75" thickBot="1" x14ac:dyDescent="0.3">
      <c r="A148" s="428"/>
      <c r="B148" s="429"/>
      <c r="C148" s="430"/>
      <c r="D148" s="431"/>
      <c r="E148" s="431"/>
      <c r="F148" s="354"/>
      <c r="G148" s="354"/>
    </row>
    <row r="149" spans="1:7" ht="15.75" thickBot="1" x14ac:dyDescent="0.3">
      <c r="A149" s="414" t="s">
        <v>352</v>
      </c>
      <c r="B149" s="432" t="s">
        <v>210</v>
      </c>
      <c r="C149" s="433" t="s">
        <v>211</v>
      </c>
      <c r="D149" s="434"/>
      <c r="E149" s="417"/>
      <c r="F149" s="354"/>
      <c r="G149" s="354"/>
    </row>
    <row r="150" spans="1:7" x14ac:dyDescent="0.25">
      <c r="A150" s="418" t="s">
        <v>347</v>
      </c>
      <c r="B150" s="509" t="s">
        <v>710</v>
      </c>
      <c r="C150" s="509" t="s">
        <v>8</v>
      </c>
      <c r="D150" s="435"/>
      <c r="E150" s="420"/>
      <c r="F150" s="354"/>
      <c r="G150" s="354"/>
    </row>
    <row r="151" spans="1:7" x14ac:dyDescent="0.25">
      <c r="A151" s="421" t="s">
        <v>348</v>
      </c>
      <c r="B151" s="509" t="s">
        <v>670</v>
      </c>
      <c r="C151" s="509" t="s">
        <v>9</v>
      </c>
      <c r="D151" s="435"/>
      <c r="E151" s="420"/>
      <c r="F151" s="426"/>
      <c r="G151" s="354"/>
    </row>
    <row r="152" spans="1:7" x14ac:dyDescent="0.25">
      <c r="A152" s="421" t="s">
        <v>275</v>
      </c>
      <c r="B152" s="509" t="s">
        <v>670</v>
      </c>
      <c r="C152" s="509" t="s">
        <v>677</v>
      </c>
      <c r="D152" s="435"/>
      <c r="E152" s="420"/>
      <c r="F152" s="354"/>
      <c r="G152" s="354"/>
    </row>
    <row r="153" spans="1:7" x14ac:dyDescent="0.25">
      <c r="A153" s="422"/>
      <c r="B153" s="425"/>
      <c r="C153" s="425"/>
      <c r="D153" s="425"/>
      <c r="E153" s="425"/>
      <c r="F153" s="354"/>
      <c r="G153" s="354"/>
    </row>
    <row r="154" spans="1:7" x14ac:dyDescent="0.25">
      <c r="A154" s="421" t="s">
        <v>349</v>
      </c>
      <c r="B154" s="509" t="s">
        <v>670</v>
      </c>
      <c r="C154" s="509" t="s">
        <v>470</v>
      </c>
      <c r="D154" s="435"/>
      <c r="E154" s="420"/>
      <c r="F154" s="354"/>
      <c r="G154" s="354"/>
    </row>
    <row r="155" spans="1:7" x14ac:dyDescent="0.25">
      <c r="A155" s="421" t="s">
        <v>350</v>
      </c>
      <c r="B155" s="509" t="s">
        <v>679</v>
      </c>
      <c r="C155" s="509" t="s">
        <v>424</v>
      </c>
      <c r="D155" s="435"/>
      <c r="E155" s="420"/>
      <c r="F155" s="354"/>
      <c r="G155" s="354"/>
    </row>
    <row r="156" spans="1:7" x14ac:dyDescent="0.25">
      <c r="A156" s="421" t="s">
        <v>276</v>
      </c>
      <c r="B156" s="509" t="s">
        <v>670</v>
      </c>
      <c r="C156" s="509" t="s">
        <v>137</v>
      </c>
      <c r="D156" s="435"/>
      <c r="E156" s="420"/>
      <c r="F156" s="354"/>
      <c r="G156" s="354"/>
    </row>
    <row r="157" spans="1:7" ht="15.75" thickBot="1" x14ac:dyDescent="0.3">
      <c r="A157" s="436" t="s">
        <v>354</v>
      </c>
      <c r="B157" s="425"/>
      <c r="C157" s="423"/>
      <c r="D157" s="424"/>
      <c r="E157" s="437"/>
      <c r="F157" s="354"/>
      <c r="G157" s="354"/>
    </row>
    <row r="158" spans="1:7" ht="15.75" thickBot="1" x14ac:dyDescent="0.3">
      <c r="A158" s="438"/>
      <c r="B158" s="439"/>
      <c r="C158" s="440"/>
      <c r="D158" s="441"/>
      <c r="E158" s="439"/>
      <c r="F158" s="442"/>
      <c r="G158" s="442"/>
    </row>
    <row r="159" spans="1:7" ht="16.5" thickBot="1" x14ac:dyDescent="0.3">
      <c r="A159" s="443" t="s">
        <v>355</v>
      </c>
      <c r="B159" s="432" t="s">
        <v>210</v>
      </c>
      <c r="C159" s="433" t="s">
        <v>211</v>
      </c>
      <c r="D159" s="444"/>
      <c r="E159" s="224"/>
      <c r="F159" s="354"/>
      <c r="G159" s="354"/>
    </row>
    <row r="160" spans="1:7" x14ac:dyDescent="0.25">
      <c r="A160" s="445" t="s">
        <v>212</v>
      </c>
      <c r="B160" s="509" t="s">
        <v>670</v>
      </c>
      <c r="C160" s="509" t="s">
        <v>12</v>
      </c>
      <c r="D160" s="435"/>
      <c r="E160" s="446"/>
      <c r="F160" s="354"/>
      <c r="G160" s="354"/>
    </row>
    <row r="161" spans="1:7" ht="15.75" thickBot="1" x14ac:dyDescent="0.3">
      <c r="A161" s="447" t="s">
        <v>213</v>
      </c>
      <c r="B161" s="510" t="s">
        <v>682</v>
      </c>
      <c r="C161" s="511" t="s">
        <v>44</v>
      </c>
      <c r="D161" s="448"/>
      <c r="E161" s="449"/>
      <c r="F161" s="354"/>
      <c r="G161" s="354"/>
    </row>
    <row r="162" spans="1:7" ht="15.75" thickBot="1" x14ac:dyDescent="0.3">
      <c r="A162" s="428"/>
      <c r="B162" s="429"/>
      <c r="C162" s="430"/>
      <c r="D162" s="431"/>
      <c r="E162" s="431"/>
      <c r="F162" s="354"/>
      <c r="G162" s="354"/>
    </row>
    <row r="163" spans="1:7" ht="32.25" thickBot="1" x14ac:dyDescent="0.3">
      <c r="A163" s="443" t="s">
        <v>356</v>
      </c>
      <c r="B163" s="432" t="s">
        <v>210</v>
      </c>
      <c r="C163" s="450" t="s">
        <v>211</v>
      </c>
      <c r="D163" s="444"/>
      <c r="E163" s="224"/>
      <c r="F163" s="354"/>
      <c r="G163" s="354"/>
    </row>
    <row r="164" spans="1:7" x14ac:dyDescent="0.25">
      <c r="A164" s="445" t="s">
        <v>214</v>
      </c>
      <c r="B164" s="507" t="s">
        <v>670</v>
      </c>
      <c r="C164" s="508" t="s">
        <v>3</v>
      </c>
      <c r="D164" s="435"/>
      <c r="E164" s="446"/>
      <c r="F164" s="354"/>
      <c r="G164" s="354"/>
    </row>
    <row r="165" spans="1:7" ht="15.75" thickBot="1" x14ac:dyDescent="0.3">
      <c r="A165" s="447" t="s">
        <v>215</v>
      </c>
      <c r="B165" s="510" t="s">
        <v>670</v>
      </c>
      <c r="C165" s="511" t="s">
        <v>137</v>
      </c>
      <c r="D165" s="448"/>
      <c r="E165" s="449"/>
      <c r="F165" s="354"/>
      <c r="G165" s="354"/>
    </row>
    <row r="166" spans="1:7" ht="15.75" thickBot="1" x14ac:dyDescent="0.3">
      <c r="A166" s="451"/>
      <c r="B166" s="452"/>
      <c r="C166" s="452"/>
      <c r="D166" s="452"/>
      <c r="E166" s="413"/>
      <c r="F166" s="354"/>
      <c r="G166" s="354"/>
    </row>
    <row r="167" spans="1:7" x14ac:dyDescent="0.25">
      <c r="A167" s="231" t="s">
        <v>357</v>
      </c>
      <c r="B167" s="453" t="s">
        <v>210</v>
      </c>
      <c r="C167" s="454" t="s">
        <v>211</v>
      </c>
      <c r="D167" s="455"/>
      <c r="E167" s="225"/>
      <c r="F167" s="354"/>
      <c r="G167" s="354"/>
    </row>
    <row r="168" spans="1:7" ht="15.75" thickBot="1" x14ac:dyDescent="0.3">
      <c r="A168" s="456" t="s">
        <v>216</v>
      </c>
      <c r="B168" s="457"/>
      <c r="C168" s="458"/>
      <c r="D168" s="458"/>
      <c r="E168" s="459"/>
      <c r="F168" s="354"/>
      <c r="G168" s="354"/>
    </row>
    <row r="169" spans="1:7" ht="15.75" thickBot="1" x14ac:dyDescent="0.3">
      <c r="A169" s="460" t="s">
        <v>217</v>
      </c>
      <c r="B169" s="457"/>
      <c r="C169" s="461"/>
      <c r="D169" s="461"/>
      <c r="E169" s="462"/>
      <c r="F169" s="354"/>
      <c r="G169" s="354"/>
    </row>
    <row r="170" spans="1:7" ht="15.75" thickBot="1" x14ac:dyDescent="0.3">
      <c r="A170" s="428"/>
      <c r="B170" s="429"/>
      <c r="C170" s="430"/>
      <c r="D170" s="431"/>
      <c r="E170" s="431"/>
      <c r="F170" s="354"/>
      <c r="G170" s="354"/>
    </row>
    <row r="171" spans="1:7" ht="26.25" thickBot="1" x14ac:dyDescent="0.3">
      <c r="A171" s="463" t="s">
        <v>358</v>
      </c>
      <c r="B171" s="464" t="s">
        <v>210</v>
      </c>
      <c r="C171" s="455" t="s">
        <v>218</v>
      </c>
      <c r="D171" s="455"/>
      <c r="E171" s="225"/>
      <c r="F171" s="354"/>
      <c r="G171" s="354"/>
    </row>
    <row r="172" spans="1:7" ht="15.75" thickBot="1" x14ac:dyDescent="0.3">
      <c r="A172" s="456" t="s">
        <v>219</v>
      </c>
      <c r="B172" s="457"/>
      <c r="C172" s="458"/>
      <c r="D172" s="458"/>
      <c r="E172" s="459"/>
      <c r="F172" s="354"/>
      <c r="G172" s="354"/>
    </row>
    <row r="173" spans="1:7" ht="15.75" thickBot="1" x14ac:dyDescent="0.3">
      <c r="A173" s="460" t="s">
        <v>220</v>
      </c>
      <c r="B173" s="457"/>
      <c r="C173" s="461"/>
      <c r="D173" s="461"/>
      <c r="E173" s="462"/>
      <c r="F173" s="354"/>
      <c r="G173" s="354"/>
    </row>
    <row r="174" spans="1:7" ht="15.75" thickBot="1" x14ac:dyDescent="0.3">
      <c r="A174" s="451"/>
      <c r="B174" s="452"/>
      <c r="C174" s="452"/>
      <c r="D174" s="452"/>
      <c r="E174" s="413"/>
      <c r="F174" s="354"/>
      <c r="G174" s="354"/>
    </row>
    <row r="175" spans="1:7" ht="15.75" thickBot="1" x14ac:dyDescent="0.3">
      <c r="A175" s="463" t="s">
        <v>359</v>
      </c>
      <c r="B175" s="464" t="s">
        <v>210</v>
      </c>
      <c r="C175" s="454" t="s">
        <v>211</v>
      </c>
      <c r="D175" s="455"/>
      <c r="E175" s="225"/>
      <c r="F175" s="354"/>
      <c r="G175" s="354"/>
    </row>
    <row r="176" spans="1:7" x14ac:dyDescent="0.25">
      <c r="A176" s="456" t="s">
        <v>281</v>
      </c>
      <c r="B176" s="512" t="s">
        <v>671</v>
      </c>
      <c r="C176" s="513" t="s">
        <v>62</v>
      </c>
      <c r="D176" s="458"/>
      <c r="E176" s="459"/>
      <c r="F176" s="354"/>
      <c r="G176" s="354"/>
    </row>
    <row r="177" spans="1:7" ht="15.75" thickBot="1" x14ac:dyDescent="0.3">
      <c r="A177" s="460" t="s">
        <v>282</v>
      </c>
      <c r="B177" s="457"/>
      <c r="C177" s="461"/>
      <c r="D177" s="461"/>
      <c r="E177" s="462"/>
      <c r="F177" s="354"/>
      <c r="G177" s="354"/>
    </row>
    <row r="178" spans="1:7" ht="15.75" thickBot="1" x14ac:dyDescent="0.3">
      <c r="A178" s="428"/>
      <c r="B178" s="429"/>
      <c r="C178" s="430"/>
      <c r="D178" s="431"/>
      <c r="E178" s="431"/>
      <c r="F178" s="354"/>
      <c r="G178" s="354"/>
    </row>
    <row r="179" spans="1:7" ht="15.75" thickBot="1" x14ac:dyDescent="0.3">
      <c r="A179" s="463" t="s">
        <v>360</v>
      </c>
      <c r="B179" s="464" t="s">
        <v>210</v>
      </c>
      <c r="C179" s="455" t="s">
        <v>218</v>
      </c>
      <c r="D179" s="455"/>
      <c r="E179" s="225"/>
      <c r="F179" s="354"/>
      <c r="G179" s="354"/>
    </row>
    <row r="180" spans="1:7" x14ac:dyDescent="0.25">
      <c r="A180" s="456" t="s">
        <v>283</v>
      </c>
      <c r="B180" s="512" t="s">
        <v>671</v>
      </c>
      <c r="C180" s="513" t="s">
        <v>64</v>
      </c>
      <c r="D180" s="458"/>
      <c r="E180" s="459"/>
      <c r="F180" s="354"/>
      <c r="G180" s="354"/>
    </row>
    <row r="181" spans="1:7" ht="15.75" thickBot="1" x14ac:dyDescent="0.3">
      <c r="A181" s="460" t="s">
        <v>284</v>
      </c>
      <c r="B181" s="457"/>
      <c r="C181" s="461"/>
      <c r="D181" s="461"/>
      <c r="E181" s="462"/>
      <c r="F181" s="354"/>
      <c r="G181" s="354"/>
    </row>
    <row r="182" spans="1:7" x14ac:dyDescent="0.25">
      <c r="A182" s="451"/>
      <c r="B182" s="465"/>
      <c r="C182" s="465"/>
      <c r="D182" s="465"/>
      <c r="E182" s="413"/>
      <c r="F182" s="354"/>
      <c r="G182" s="354"/>
    </row>
    <row r="183" spans="1:7" ht="18.75" thickBot="1" x14ac:dyDescent="0.3">
      <c r="A183" s="412" t="s">
        <v>221</v>
      </c>
      <c r="B183" s="465"/>
      <c r="C183" s="465"/>
      <c r="D183" s="465"/>
      <c r="E183" s="413"/>
      <c r="F183" s="354"/>
      <c r="G183" s="354"/>
    </row>
    <row r="184" spans="1:7" ht="25.5" x14ac:dyDescent="0.25">
      <c r="A184" s="466"/>
      <c r="B184" s="467"/>
      <c r="C184" s="468" t="s">
        <v>222</v>
      </c>
      <c r="D184" s="468" t="s">
        <v>223</v>
      </c>
      <c r="E184" s="469" t="s">
        <v>224</v>
      </c>
      <c r="F184" s="354"/>
      <c r="G184" s="354"/>
    </row>
    <row r="185" spans="1:7" x14ac:dyDescent="0.25">
      <c r="A185" s="470" t="s">
        <v>361</v>
      </c>
      <c r="B185" s="471"/>
      <c r="C185" s="472">
        <v>7</v>
      </c>
      <c r="D185" s="226">
        <v>146</v>
      </c>
      <c r="E185" s="227">
        <v>149</v>
      </c>
      <c r="F185" s="354"/>
      <c r="G185" s="354"/>
    </row>
    <row r="186" spans="1:7" x14ac:dyDescent="0.25">
      <c r="A186" s="470" t="s">
        <v>362</v>
      </c>
      <c r="B186" s="471"/>
      <c r="C186" s="472"/>
      <c r="D186" s="226"/>
      <c r="E186" s="228"/>
      <c r="F186" s="354"/>
      <c r="G186" s="354"/>
    </row>
    <row r="187" spans="1:7" ht="15" customHeight="1" x14ac:dyDescent="0.25">
      <c r="A187" s="470" t="s">
        <v>363</v>
      </c>
      <c r="B187" s="471"/>
      <c r="C187" s="472"/>
      <c r="D187" s="226"/>
      <c r="E187" s="228"/>
      <c r="F187" s="544" t="s">
        <v>420</v>
      </c>
      <c r="G187" s="484"/>
    </row>
    <row r="188" spans="1:7" x14ac:dyDescent="0.25">
      <c r="A188" s="470" t="s">
        <v>364</v>
      </c>
      <c r="B188" s="471"/>
      <c r="C188" s="472">
        <v>2</v>
      </c>
      <c r="D188" s="226">
        <v>6</v>
      </c>
      <c r="E188" s="228">
        <v>6</v>
      </c>
      <c r="F188" s="544"/>
      <c r="G188" s="484"/>
    </row>
    <row r="189" spans="1:7" x14ac:dyDescent="0.25">
      <c r="A189" s="473"/>
      <c r="B189" s="471"/>
      <c r="C189" s="472"/>
      <c r="D189" s="226"/>
      <c r="E189" s="228"/>
      <c r="F189" s="544"/>
      <c r="G189" s="484"/>
    </row>
    <row r="190" spans="1:7" x14ac:dyDescent="0.25">
      <c r="A190" s="474" t="s">
        <v>225</v>
      </c>
      <c r="B190" s="471"/>
      <c r="C190" s="472">
        <v>1</v>
      </c>
      <c r="D190" s="226">
        <v>2</v>
      </c>
      <c r="E190" s="228">
        <v>2</v>
      </c>
      <c r="F190" s="544"/>
      <c r="G190" s="484"/>
    </row>
    <row r="191" spans="1:7" x14ac:dyDescent="0.25">
      <c r="A191" s="470" t="s">
        <v>226</v>
      </c>
      <c r="B191" s="471"/>
      <c r="C191" s="472"/>
      <c r="D191" s="226"/>
      <c r="E191" s="228"/>
      <c r="F191" s="544"/>
      <c r="G191" s="484"/>
    </row>
    <row r="192" spans="1:7" ht="15.75" thickBot="1" x14ac:dyDescent="0.3">
      <c r="A192" s="475" t="s">
        <v>227</v>
      </c>
      <c r="B192" s="476"/>
      <c r="C192" s="477" t="s">
        <v>365</v>
      </c>
      <c r="D192" s="478">
        <v>154</v>
      </c>
      <c r="E192" s="479">
        <v>157</v>
      </c>
      <c r="F192" s="485"/>
      <c r="G192" s="484"/>
    </row>
    <row r="193" spans="1:7" x14ac:dyDescent="0.25">
      <c r="A193" s="451"/>
      <c r="B193" s="452"/>
      <c r="C193" s="480" t="s">
        <v>366</v>
      </c>
      <c r="D193" s="452"/>
      <c r="E193" s="413"/>
      <c r="F193" s="485"/>
      <c r="G193" s="484"/>
    </row>
    <row r="194" spans="1:7" x14ac:dyDescent="0.25">
      <c r="A194" s="451"/>
      <c r="B194" s="452"/>
      <c r="C194" s="452"/>
      <c r="D194" s="452"/>
      <c r="E194" s="413"/>
      <c r="F194" s="485"/>
      <c r="G194" s="484"/>
    </row>
    <row r="195" spans="1:7" x14ac:dyDescent="0.25">
      <c r="A195" t="s">
        <v>367</v>
      </c>
    </row>
  </sheetData>
  <mergeCells count="20">
    <mergeCell ref="F187:F191"/>
    <mergeCell ref="E94:E95"/>
    <mergeCell ref="A127:A128"/>
    <mergeCell ref="B127:E127"/>
    <mergeCell ref="A133:A134"/>
    <mergeCell ref="B133:E133"/>
    <mergeCell ref="E90:E91"/>
    <mergeCell ref="E92:E93"/>
    <mergeCell ref="A1:E1"/>
    <mergeCell ref="B4:E4"/>
    <mergeCell ref="B6:E6"/>
    <mergeCell ref="B5:E5"/>
    <mergeCell ref="D2:E2"/>
    <mergeCell ref="A4:A7"/>
    <mergeCell ref="B7:E7"/>
    <mergeCell ref="B8:D8"/>
    <mergeCell ref="A72:A73"/>
    <mergeCell ref="B72:E72"/>
    <mergeCell ref="A88:A89"/>
    <mergeCell ref="B88:E88"/>
  </mergeCells>
  <pageMargins left="0.25" right="0.25" top="0.75" bottom="0.75" header="0.3" footer="0.3"/>
  <pageSetup scale="50" fitToHeight="0"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70E50-C0A5-4E73-B512-90E54133BC9E}">
  <dimension ref="A1:AG101"/>
  <sheetViews>
    <sheetView tabSelected="1" zoomScaleNormal="100" workbookViewId="0">
      <selection activeCell="N6" sqref="N6"/>
    </sheetView>
  </sheetViews>
  <sheetFormatPr defaultRowHeight="15" x14ac:dyDescent="0.25"/>
  <cols>
    <col min="1" max="1" width="20.7109375" customWidth="1"/>
    <col min="2" max="7" width="6.5703125" customWidth="1"/>
    <col min="8" max="33" width="8" customWidth="1"/>
  </cols>
  <sheetData>
    <row r="1" spans="1:33" x14ac:dyDescent="0.25">
      <c r="A1" t="s">
        <v>712</v>
      </c>
    </row>
    <row r="2" spans="1:33" x14ac:dyDescent="0.25">
      <c r="A2" t="s">
        <v>713</v>
      </c>
      <c r="B2" t="s">
        <v>714</v>
      </c>
      <c r="J2" t="s">
        <v>715</v>
      </c>
      <c r="K2" t="s">
        <v>715</v>
      </c>
    </row>
    <row r="3" spans="1:33" x14ac:dyDescent="0.25">
      <c r="A3" t="s">
        <v>716</v>
      </c>
      <c r="B3" t="s">
        <v>717</v>
      </c>
      <c r="C3" t="s">
        <v>718</v>
      </c>
      <c r="D3" t="s">
        <v>719</v>
      </c>
      <c r="E3" t="s">
        <v>720</v>
      </c>
      <c r="F3" t="s">
        <v>721</v>
      </c>
      <c r="G3" t="s">
        <v>79</v>
      </c>
      <c r="J3" t="s">
        <v>722</v>
      </c>
      <c r="K3" t="s">
        <v>736</v>
      </c>
    </row>
    <row r="4" spans="1:33" x14ac:dyDescent="0.25">
      <c r="A4" t="s">
        <v>670</v>
      </c>
      <c r="B4">
        <v>165</v>
      </c>
      <c r="C4">
        <v>430</v>
      </c>
      <c r="D4">
        <v>250</v>
      </c>
      <c r="G4">
        <v>260</v>
      </c>
      <c r="J4">
        <f t="shared" ref="J4:J10" si="0">SUM(B4:I4)</f>
        <v>1105</v>
      </c>
      <c r="K4">
        <v>1105</v>
      </c>
    </row>
    <row r="5" spans="1:33" x14ac:dyDescent="0.25">
      <c r="A5" t="s">
        <v>708</v>
      </c>
      <c r="B5">
        <v>215</v>
      </c>
      <c r="C5">
        <v>35</v>
      </c>
      <c r="D5">
        <v>15</v>
      </c>
      <c r="E5">
        <v>35</v>
      </c>
      <c r="J5">
        <f t="shared" si="0"/>
        <v>300</v>
      </c>
      <c r="K5">
        <v>300</v>
      </c>
    </row>
    <row r="6" spans="1:33" x14ac:dyDescent="0.25">
      <c r="A6" t="s">
        <v>671</v>
      </c>
      <c r="B6">
        <v>35</v>
      </c>
      <c r="C6">
        <v>30</v>
      </c>
      <c r="D6">
        <v>105</v>
      </c>
      <c r="J6">
        <f t="shared" si="0"/>
        <v>170</v>
      </c>
      <c r="K6">
        <v>170</v>
      </c>
    </row>
    <row r="7" spans="1:33" x14ac:dyDescent="0.25">
      <c r="A7" t="s">
        <v>678</v>
      </c>
      <c r="B7">
        <v>70</v>
      </c>
      <c r="C7">
        <v>285</v>
      </c>
      <c r="D7">
        <v>75</v>
      </c>
      <c r="E7">
        <v>35</v>
      </c>
      <c r="J7">
        <f t="shared" si="0"/>
        <v>465</v>
      </c>
      <c r="K7">
        <v>465</v>
      </c>
    </row>
    <row r="8" spans="1:33" x14ac:dyDescent="0.25">
      <c r="A8" t="s">
        <v>681</v>
      </c>
      <c r="B8">
        <v>100</v>
      </c>
      <c r="C8">
        <v>60</v>
      </c>
      <c r="E8">
        <v>20</v>
      </c>
      <c r="G8">
        <v>100</v>
      </c>
      <c r="J8">
        <f t="shared" si="0"/>
        <v>280</v>
      </c>
      <c r="K8">
        <v>280</v>
      </c>
    </row>
    <row r="9" spans="1:33" x14ac:dyDescent="0.25">
      <c r="A9" t="s">
        <v>573</v>
      </c>
      <c r="B9">
        <v>0</v>
      </c>
      <c r="C9">
        <v>65</v>
      </c>
      <c r="J9">
        <f t="shared" si="0"/>
        <v>65</v>
      </c>
      <c r="K9">
        <v>65</v>
      </c>
    </row>
    <row r="10" spans="1:33" x14ac:dyDescent="0.25">
      <c r="A10" t="s">
        <v>468</v>
      </c>
      <c r="B10">
        <v>25</v>
      </c>
      <c r="C10">
        <v>35</v>
      </c>
      <c r="J10">
        <f t="shared" si="0"/>
        <v>60</v>
      </c>
      <c r="K10">
        <v>60</v>
      </c>
    </row>
    <row r="14" spans="1:33" x14ac:dyDescent="0.25">
      <c r="A14" t="s">
        <v>723</v>
      </c>
      <c r="B14" t="s">
        <v>724</v>
      </c>
      <c r="AA14" t="s">
        <v>725</v>
      </c>
    </row>
    <row r="15" spans="1:33" x14ac:dyDescent="0.25">
      <c r="AB15" t="s">
        <v>3</v>
      </c>
      <c r="AC15" t="s">
        <v>44</v>
      </c>
      <c r="AD15" t="s">
        <v>8</v>
      </c>
      <c r="AE15" t="s">
        <v>470</v>
      </c>
      <c r="AG15" t="s">
        <v>726</v>
      </c>
    </row>
    <row r="16" spans="1:33" x14ac:dyDescent="0.25">
      <c r="A16" t="s">
        <v>727</v>
      </c>
      <c r="B16" t="s">
        <v>3</v>
      </c>
      <c r="C16" s="521" t="s">
        <v>4</v>
      </c>
      <c r="D16" t="s">
        <v>5</v>
      </c>
      <c r="E16" t="s">
        <v>6</v>
      </c>
      <c r="F16" s="521" t="s">
        <v>7</v>
      </c>
      <c r="G16" t="s">
        <v>8</v>
      </c>
      <c r="H16" s="521" t="s">
        <v>38</v>
      </c>
      <c r="I16" s="521" t="s">
        <v>39</v>
      </c>
      <c r="J16" t="s">
        <v>40</v>
      </c>
      <c r="K16" t="s">
        <v>127</v>
      </c>
      <c r="L16" t="s">
        <v>41</v>
      </c>
      <c r="M16" t="s">
        <v>42</v>
      </c>
      <c r="N16" s="521" t="s">
        <v>43</v>
      </c>
      <c r="O16" t="s">
        <v>44</v>
      </c>
      <c r="P16" s="521" t="s">
        <v>45</v>
      </c>
      <c r="Q16" s="521" t="s">
        <v>46</v>
      </c>
      <c r="R16" t="s">
        <v>128</v>
      </c>
      <c r="S16" t="s">
        <v>47</v>
      </c>
      <c r="T16" t="s">
        <v>129</v>
      </c>
      <c r="U16" t="s">
        <v>130</v>
      </c>
      <c r="V16" t="s">
        <v>459</v>
      </c>
      <c r="W16" t="s">
        <v>469</v>
      </c>
      <c r="X16" s="521" t="s">
        <v>728</v>
      </c>
      <c r="Y16" t="s">
        <v>470</v>
      </c>
      <c r="Z16" s="521" t="s">
        <v>729</v>
      </c>
      <c r="AA16" s="521" t="s">
        <v>730</v>
      </c>
      <c r="AB16" t="s">
        <v>731</v>
      </c>
      <c r="AC16" t="s">
        <v>732</v>
      </c>
      <c r="AD16" t="s">
        <v>733</v>
      </c>
      <c r="AE16" t="s">
        <v>734</v>
      </c>
      <c r="AF16" t="s">
        <v>735</v>
      </c>
      <c r="AG16" t="s">
        <v>736</v>
      </c>
    </row>
    <row r="17" spans="1:33" x14ac:dyDescent="0.25">
      <c r="A17" t="s">
        <v>670</v>
      </c>
      <c r="B17">
        <v>35</v>
      </c>
      <c r="C17" s="521"/>
      <c r="D17">
        <v>20</v>
      </c>
      <c r="F17" s="521"/>
      <c r="H17" s="521"/>
      <c r="I17" s="521"/>
      <c r="K17">
        <v>20</v>
      </c>
      <c r="N17" s="521"/>
      <c r="P17" s="521"/>
      <c r="Q17" s="521"/>
      <c r="X17" s="521"/>
      <c r="Y17">
        <v>20</v>
      </c>
      <c r="Z17" s="521"/>
      <c r="AA17" s="521"/>
      <c r="AB17">
        <v>40</v>
      </c>
      <c r="AE17">
        <v>30</v>
      </c>
      <c r="AF17">
        <v>165</v>
      </c>
      <c r="AG17">
        <v>165</v>
      </c>
    </row>
    <row r="18" spans="1:33" x14ac:dyDescent="0.25">
      <c r="A18" t="s">
        <v>708</v>
      </c>
      <c r="C18" s="521"/>
      <c r="E18">
        <v>20</v>
      </c>
      <c r="F18" s="521"/>
      <c r="G18">
        <v>45</v>
      </c>
      <c r="H18" s="521"/>
      <c r="I18" s="521"/>
      <c r="L18">
        <v>20</v>
      </c>
      <c r="N18" s="521"/>
      <c r="P18" s="521"/>
      <c r="Q18" s="521"/>
      <c r="R18">
        <v>35</v>
      </c>
      <c r="S18">
        <v>20</v>
      </c>
      <c r="T18">
        <v>45</v>
      </c>
      <c r="X18" s="521"/>
      <c r="Z18" s="521"/>
      <c r="AA18" s="521"/>
      <c r="AD18">
        <v>30</v>
      </c>
      <c r="AF18">
        <v>215</v>
      </c>
      <c r="AG18">
        <v>215</v>
      </c>
    </row>
    <row r="19" spans="1:33" x14ac:dyDescent="0.25">
      <c r="A19" t="s">
        <v>671</v>
      </c>
      <c r="C19" s="521"/>
      <c r="F19" s="521"/>
      <c r="H19" s="521"/>
      <c r="I19" s="521"/>
      <c r="J19">
        <v>20</v>
      </c>
      <c r="N19" s="521"/>
      <c r="P19" s="521"/>
      <c r="Q19" s="521"/>
      <c r="S19">
        <v>15</v>
      </c>
      <c r="X19" s="521"/>
      <c r="Z19" s="521"/>
      <c r="AA19" s="521"/>
      <c r="AF19">
        <v>35</v>
      </c>
      <c r="AG19">
        <v>35</v>
      </c>
    </row>
    <row r="20" spans="1:33" x14ac:dyDescent="0.25">
      <c r="A20" t="s">
        <v>678</v>
      </c>
      <c r="C20" s="521"/>
      <c r="F20" s="521"/>
      <c r="H20" s="521"/>
      <c r="I20" s="521"/>
      <c r="J20">
        <v>15</v>
      </c>
      <c r="M20">
        <v>35</v>
      </c>
      <c r="N20" s="521"/>
      <c r="P20" s="521"/>
      <c r="Q20" s="521"/>
      <c r="V20">
        <v>20</v>
      </c>
      <c r="X20" s="521"/>
      <c r="Z20" s="521"/>
      <c r="AA20" s="521"/>
      <c r="AF20">
        <v>70</v>
      </c>
      <c r="AG20">
        <v>70</v>
      </c>
    </row>
    <row r="21" spans="1:33" x14ac:dyDescent="0.25">
      <c r="A21" t="s">
        <v>681</v>
      </c>
      <c r="C21" s="521"/>
      <c r="F21" s="521"/>
      <c r="H21" s="521"/>
      <c r="I21" s="521"/>
      <c r="N21" s="521"/>
      <c r="O21">
        <v>20</v>
      </c>
      <c r="P21" s="521"/>
      <c r="Q21" s="521"/>
      <c r="U21">
        <v>20</v>
      </c>
      <c r="W21">
        <v>20</v>
      </c>
      <c r="X21" s="521"/>
      <c r="Z21" s="521"/>
      <c r="AA21" s="521"/>
      <c r="AC21">
        <v>40</v>
      </c>
      <c r="AF21">
        <v>100</v>
      </c>
      <c r="AG21">
        <v>100</v>
      </c>
    </row>
    <row r="22" spans="1:33" x14ac:dyDescent="0.25">
      <c r="A22" t="s">
        <v>573</v>
      </c>
      <c r="C22" s="521"/>
      <c r="F22" s="521"/>
      <c r="H22" s="521"/>
      <c r="I22" s="521"/>
      <c r="N22" s="521"/>
      <c r="P22" s="521"/>
      <c r="Q22" s="521"/>
      <c r="X22" s="521"/>
      <c r="Z22" s="521"/>
      <c r="AA22" s="521"/>
      <c r="AF22">
        <v>0</v>
      </c>
      <c r="AG22">
        <v>0</v>
      </c>
    </row>
    <row r="23" spans="1:33" x14ac:dyDescent="0.25">
      <c r="A23" t="s">
        <v>468</v>
      </c>
      <c r="C23" s="521"/>
      <c r="F23" s="521"/>
      <c r="H23" s="521"/>
      <c r="I23" s="521"/>
      <c r="N23" s="521"/>
      <c r="P23" s="521"/>
      <c r="Q23" s="521"/>
      <c r="X23" s="521"/>
      <c r="Y23">
        <v>25</v>
      </c>
      <c r="Z23" s="521"/>
      <c r="AA23" s="521"/>
      <c r="AF23">
        <v>25</v>
      </c>
      <c r="AG23">
        <v>25</v>
      </c>
    </row>
    <row r="28" spans="1:33" x14ac:dyDescent="0.25">
      <c r="AB28" t="s">
        <v>737</v>
      </c>
      <c r="AC28" t="s">
        <v>738</v>
      </c>
      <c r="AD28" t="s">
        <v>739</v>
      </c>
      <c r="AE28" t="s">
        <v>740</v>
      </c>
      <c r="AG28" t="s">
        <v>797</v>
      </c>
    </row>
    <row r="29" spans="1:33" x14ac:dyDescent="0.25">
      <c r="A29" t="s">
        <v>741</v>
      </c>
      <c r="B29" t="s">
        <v>9</v>
      </c>
      <c r="C29" t="s">
        <v>10</v>
      </c>
      <c r="D29" t="s">
        <v>11</v>
      </c>
      <c r="E29" t="s">
        <v>12</v>
      </c>
      <c r="F29" s="521" t="s">
        <v>131</v>
      </c>
      <c r="G29" t="s">
        <v>13</v>
      </c>
      <c r="H29" t="s">
        <v>14</v>
      </c>
      <c r="I29" t="s">
        <v>15</v>
      </c>
      <c r="J29" t="s">
        <v>48</v>
      </c>
      <c r="K29" t="s">
        <v>422</v>
      </c>
      <c r="L29" t="s">
        <v>436</v>
      </c>
      <c r="M29" s="521" t="s">
        <v>742</v>
      </c>
      <c r="N29" t="s">
        <v>423</v>
      </c>
      <c r="O29" t="s">
        <v>480</v>
      </c>
      <c r="P29" t="s">
        <v>479</v>
      </c>
      <c r="Q29" s="521" t="s">
        <v>743</v>
      </c>
      <c r="R29" t="s">
        <v>458</v>
      </c>
      <c r="S29" t="s">
        <v>424</v>
      </c>
      <c r="T29" t="s">
        <v>543</v>
      </c>
      <c r="U29" t="s">
        <v>482</v>
      </c>
      <c r="V29" t="s">
        <v>425</v>
      </c>
      <c r="W29" t="s">
        <v>426</v>
      </c>
      <c r="X29" t="s">
        <v>478</v>
      </c>
      <c r="AB29" t="s">
        <v>744</v>
      </c>
      <c r="AC29" t="s">
        <v>745</v>
      </c>
      <c r="AD29" t="s">
        <v>746</v>
      </c>
      <c r="AE29" t="s">
        <v>747</v>
      </c>
      <c r="AF29" t="s">
        <v>748</v>
      </c>
      <c r="AG29" t="s">
        <v>736</v>
      </c>
    </row>
    <row r="30" spans="1:33" x14ac:dyDescent="0.25">
      <c r="A30" t="s">
        <v>670</v>
      </c>
      <c r="B30">
        <v>35</v>
      </c>
      <c r="D30">
        <v>35</v>
      </c>
      <c r="E30">
        <v>30</v>
      </c>
      <c r="F30" s="521"/>
      <c r="G30">
        <v>45</v>
      </c>
      <c r="H30">
        <v>10</v>
      </c>
      <c r="J30">
        <v>10</v>
      </c>
      <c r="K30">
        <v>30</v>
      </c>
      <c r="M30" s="521"/>
      <c r="N30">
        <v>35</v>
      </c>
      <c r="Q30" s="521"/>
      <c r="S30">
        <v>15</v>
      </c>
      <c r="T30">
        <v>20</v>
      </c>
      <c r="V30">
        <v>20</v>
      </c>
      <c r="W30">
        <v>35</v>
      </c>
      <c r="AB30">
        <v>40</v>
      </c>
      <c r="AC30">
        <v>40</v>
      </c>
      <c r="AD30">
        <v>30</v>
      </c>
      <c r="AF30">
        <f t="shared" ref="AF30:AF36" si="1">SUM(B30:AE30)</f>
        <v>430</v>
      </c>
      <c r="AG30">
        <v>430</v>
      </c>
    </row>
    <row r="31" spans="1:33" x14ac:dyDescent="0.25">
      <c r="A31" t="s">
        <v>708</v>
      </c>
      <c r="F31" s="521"/>
      <c r="L31">
        <v>35</v>
      </c>
      <c r="M31" s="521"/>
      <c r="Q31" s="521"/>
      <c r="AF31">
        <f t="shared" si="1"/>
        <v>35</v>
      </c>
      <c r="AG31">
        <v>35</v>
      </c>
    </row>
    <row r="32" spans="1:33" x14ac:dyDescent="0.25">
      <c r="A32" t="s">
        <v>671</v>
      </c>
      <c r="C32">
        <v>10</v>
      </c>
      <c r="F32" s="521"/>
      <c r="M32" s="521"/>
      <c r="Q32" s="521"/>
      <c r="U32">
        <v>20</v>
      </c>
      <c r="AF32">
        <f t="shared" si="1"/>
        <v>30</v>
      </c>
      <c r="AG32">
        <v>30</v>
      </c>
    </row>
    <row r="33" spans="1:33" x14ac:dyDescent="0.25">
      <c r="A33" t="s">
        <v>678</v>
      </c>
      <c r="B33">
        <v>10</v>
      </c>
      <c r="D33">
        <v>10</v>
      </c>
      <c r="F33" s="521"/>
      <c r="H33">
        <v>35</v>
      </c>
      <c r="I33">
        <v>20</v>
      </c>
      <c r="J33">
        <v>20</v>
      </c>
      <c r="L33">
        <v>10</v>
      </c>
      <c r="M33" s="521"/>
      <c r="O33">
        <v>15</v>
      </c>
      <c r="P33">
        <v>20</v>
      </c>
      <c r="Q33" s="521"/>
      <c r="R33">
        <v>10</v>
      </c>
      <c r="S33">
        <v>30</v>
      </c>
      <c r="T33">
        <v>25</v>
      </c>
      <c r="U33">
        <v>15</v>
      </c>
      <c r="V33">
        <v>15</v>
      </c>
      <c r="X33">
        <v>20</v>
      </c>
      <c r="AE33">
        <v>30</v>
      </c>
      <c r="AF33">
        <f t="shared" si="1"/>
        <v>285</v>
      </c>
      <c r="AG33">
        <v>285</v>
      </c>
    </row>
    <row r="34" spans="1:33" x14ac:dyDescent="0.25">
      <c r="A34" t="s">
        <v>681</v>
      </c>
      <c r="C34">
        <v>35</v>
      </c>
      <c r="F34" s="521"/>
      <c r="M34" s="521"/>
      <c r="P34">
        <v>25</v>
      </c>
      <c r="Q34" s="521"/>
      <c r="AF34">
        <f t="shared" si="1"/>
        <v>60</v>
      </c>
      <c r="AG34">
        <v>60</v>
      </c>
    </row>
    <row r="35" spans="1:33" x14ac:dyDescent="0.25">
      <c r="A35" t="s">
        <v>573</v>
      </c>
      <c r="E35">
        <v>15</v>
      </c>
      <c r="F35" s="521"/>
      <c r="J35">
        <v>15</v>
      </c>
      <c r="K35">
        <v>15</v>
      </c>
      <c r="M35" s="521"/>
      <c r="O35">
        <v>20</v>
      </c>
      <c r="Q35" s="521"/>
      <c r="AF35">
        <f t="shared" si="1"/>
        <v>65</v>
      </c>
      <c r="AG35">
        <v>65</v>
      </c>
    </row>
    <row r="36" spans="1:33" x14ac:dyDescent="0.25">
      <c r="A36" t="s">
        <v>468</v>
      </c>
      <c r="F36" s="521"/>
      <c r="M36" s="521"/>
      <c r="Q36" s="521"/>
      <c r="R36">
        <v>35</v>
      </c>
      <c r="AF36">
        <f t="shared" si="1"/>
        <v>35</v>
      </c>
      <c r="AG36">
        <v>35</v>
      </c>
    </row>
    <row r="41" spans="1:33" x14ac:dyDescent="0.25">
      <c r="AB41" t="s">
        <v>749</v>
      </c>
      <c r="AC41" t="s">
        <v>750</v>
      </c>
      <c r="AD41" t="s">
        <v>751</v>
      </c>
      <c r="AE41" t="s">
        <v>750</v>
      </c>
      <c r="AG41" t="s">
        <v>798</v>
      </c>
    </row>
    <row r="42" spans="1:33" x14ac:dyDescent="0.25">
      <c r="A42" t="s">
        <v>752</v>
      </c>
      <c r="B42" t="s">
        <v>16</v>
      </c>
      <c r="C42" t="s">
        <v>17</v>
      </c>
      <c r="D42" s="521" t="s">
        <v>132</v>
      </c>
      <c r="E42" t="s">
        <v>18</v>
      </c>
      <c r="F42" s="521" t="s">
        <v>19</v>
      </c>
      <c r="G42" t="s">
        <v>133</v>
      </c>
      <c r="H42" t="s">
        <v>134</v>
      </c>
      <c r="I42" s="521" t="s">
        <v>135</v>
      </c>
      <c r="J42" t="s">
        <v>136</v>
      </c>
      <c r="K42" t="s">
        <v>137</v>
      </c>
      <c r="L42" s="521" t="s">
        <v>138</v>
      </c>
      <c r="AB42" t="s">
        <v>753</v>
      </c>
      <c r="AC42" t="s">
        <v>754</v>
      </c>
      <c r="AD42" t="s">
        <v>755</v>
      </c>
      <c r="AE42" t="s">
        <v>756</v>
      </c>
      <c r="AF42" t="s">
        <v>757</v>
      </c>
      <c r="AG42" t="s">
        <v>736</v>
      </c>
    </row>
    <row r="43" spans="1:33" x14ac:dyDescent="0.25">
      <c r="A43" t="s">
        <v>670</v>
      </c>
      <c r="B43">
        <v>15</v>
      </c>
      <c r="C43">
        <v>25</v>
      </c>
      <c r="D43" s="521"/>
      <c r="E43">
        <v>45</v>
      </c>
      <c r="F43" s="521"/>
      <c r="H43">
        <v>30</v>
      </c>
      <c r="I43" s="521"/>
      <c r="K43">
        <v>35</v>
      </c>
      <c r="L43" s="521"/>
      <c r="AC43">
        <v>40</v>
      </c>
      <c r="AD43">
        <v>30</v>
      </c>
      <c r="AE43">
        <v>30</v>
      </c>
      <c r="AF43">
        <f>SUM(B43:AE43)</f>
        <v>250</v>
      </c>
      <c r="AG43">
        <v>250</v>
      </c>
    </row>
    <row r="44" spans="1:33" x14ac:dyDescent="0.25">
      <c r="A44" t="s">
        <v>708</v>
      </c>
      <c r="D44" s="521"/>
      <c r="F44" s="521"/>
      <c r="H44">
        <v>15</v>
      </c>
      <c r="I44" s="521"/>
      <c r="L44" s="521"/>
      <c r="AF44">
        <f>SUM(B44:AE44)</f>
        <v>15</v>
      </c>
      <c r="AG44">
        <v>15</v>
      </c>
    </row>
    <row r="45" spans="1:33" x14ac:dyDescent="0.25">
      <c r="A45" t="s">
        <v>671</v>
      </c>
      <c r="C45">
        <v>20</v>
      </c>
      <c r="D45" s="521"/>
      <c r="F45" s="521"/>
      <c r="I45" s="521"/>
      <c r="J45">
        <v>35</v>
      </c>
      <c r="K45">
        <v>10</v>
      </c>
      <c r="L45" s="521"/>
      <c r="AB45">
        <v>40</v>
      </c>
      <c r="AF45">
        <f>SUM(B45:AE45)</f>
        <v>105</v>
      </c>
      <c r="AG45">
        <v>105</v>
      </c>
    </row>
    <row r="46" spans="1:33" x14ac:dyDescent="0.25">
      <c r="A46" t="s">
        <v>678</v>
      </c>
      <c r="B46">
        <v>30</v>
      </c>
      <c r="D46" s="521"/>
      <c r="F46" s="521"/>
      <c r="G46">
        <v>45</v>
      </c>
      <c r="I46" s="521"/>
      <c r="L46" s="521"/>
      <c r="AF46">
        <f>SUM(B46:AE46)</f>
        <v>75</v>
      </c>
      <c r="AG46">
        <v>75</v>
      </c>
    </row>
    <row r="47" spans="1:33" x14ac:dyDescent="0.25">
      <c r="A47" t="s">
        <v>681</v>
      </c>
      <c r="D47" s="521"/>
      <c r="F47" s="521"/>
      <c r="I47" s="521"/>
      <c r="L47" s="521"/>
    </row>
    <row r="48" spans="1:33" x14ac:dyDescent="0.25">
      <c r="A48" t="s">
        <v>573</v>
      </c>
      <c r="D48" s="521"/>
      <c r="F48" s="521"/>
      <c r="I48" s="521"/>
      <c r="L48" s="521"/>
    </row>
    <row r="49" spans="1:33" x14ac:dyDescent="0.25">
      <c r="A49" t="s">
        <v>468</v>
      </c>
      <c r="D49" s="521"/>
      <c r="F49" s="521"/>
      <c r="I49" s="521"/>
      <c r="L49" s="521"/>
    </row>
    <row r="55" spans="1:33" x14ac:dyDescent="0.25">
      <c r="A55" t="s">
        <v>758</v>
      </c>
      <c r="B55" t="s">
        <v>20</v>
      </c>
      <c r="C55" s="521" t="s">
        <v>21</v>
      </c>
      <c r="D55" s="521" t="s">
        <v>22</v>
      </c>
      <c r="E55" s="521" t="s">
        <v>23</v>
      </c>
      <c r="F55" t="s">
        <v>24</v>
      </c>
      <c r="G55" t="s">
        <v>481</v>
      </c>
      <c r="H55" s="521" t="s">
        <v>759</v>
      </c>
      <c r="I55" t="s">
        <v>760</v>
      </c>
      <c r="O55" t="s">
        <v>761</v>
      </c>
      <c r="W55" t="s">
        <v>353</v>
      </c>
      <c r="AF55" t="s">
        <v>762</v>
      </c>
    </row>
    <row r="56" spans="1:33" x14ac:dyDescent="0.25">
      <c r="A56" t="s">
        <v>670</v>
      </c>
      <c r="C56" s="521"/>
      <c r="D56" s="521"/>
      <c r="E56" s="521"/>
      <c r="H56" s="521"/>
    </row>
    <row r="57" spans="1:33" x14ac:dyDescent="0.25">
      <c r="A57" t="s">
        <v>708</v>
      </c>
      <c r="B57">
        <v>15</v>
      </c>
      <c r="C57" s="521"/>
      <c r="D57" s="521"/>
      <c r="E57" s="521"/>
      <c r="F57">
        <v>20</v>
      </c>
      <c r="H57" s="521"/>
      <c r="AF57">
        <f>SUM(B57:AE57)</f>
        <v>35</v>
      </c>
      <c r="AG57">
        <v>35</v>
      </c>
    </row>
    <row r="58" spans="1:33" x14ac:dyDescent="0.25">
      <c r="A58" t="s">
        <v>671</v>
      </c>
      <c r="C58" s="521"/>
      <c r="D58" s="521"/>
      <c r="E58" s="521"/>
      <c r="H58" s="521"/>
    </row>
    <row r="59" spans="1:33" x14ac:dyDescent="0.25">
      <c r="A59" t="s">
        <v>678</v>
      </c>
      <c r="C59" s="521"/>
      <c r="D59" s="521"/>
      <c r="E59" s="521"/>
      <c r="G59">
        <v>35</v>
      </c>
      <c r="H59" s="521"/>
      <c r="AF59">
        <f>SUM(B59:AE59)</f>
        <v>35</v>
      </c>
      <c r="AG59">
        <v>35</v>
      </c>
    </row>
    <row r="60" spans="1:33" x14ac:dyDescent="0.25">
      <c r="A60" t="s">
        <v>681</v>
      </c>
      <c r="B60">
        <v>20</v>
      </c>
      <c r="C60" s="521"/>
      <c r="D60" s="521"/>
      <c r="E60" s="521"/>
      <c r="H60" s="521"/>
      <c r="AF60">
        <f>SUM(B60:AE60)</f>
        <v>20</v>
      </c>
      <c r="AG60">
        <v>20</v>
      </c>
    </row>
    <row r="61" spans="1:33" x14ac:dyDescent="0.25">
      <c r="A61" t="s">
        <v>573</v>
      </c>
      <c r="C61" s="521"/>
      <c r="D61" s="521"/>
      <c r="E61" s="521"/>
      <c r="H61" s="521"/>
    </row>
    <row r="62" spans="1:33" x14ac:dyDescent="0.25">
      <c r="A62" t="s">
        <v>468</v>
      </c>
      <c r="C62" s="521"/>
      <c r="D62" s="521"/>
      <c r="E62" s="521"/>
      <c r="H62" s="521"/>
    </row>
    <row r="65" spans="1:32" x14ac:dyDescent="0.25">
      <c r="A65" s="521" t="s">
        <v>763</v>
      </c>
      <c r="B65" s="521" t="s">
        <v>25</v>
      </c>
      <c r="C65" s="521" t="s">
        <v>26</v>
      </c>
      <c r="D65" s="521" t="s">
        <v>27</v>
      </c>
      <c r="E65" s="521"/>
      <c r="F65" s="521" t="s">
        <v>764</v>
      </c>
      <c r="G65" s="521" t="s">
        <v>765</v>
      </c>
    </row>
    <row r="66" spans="1:32" x14ac:dyDescent="0.25">
      <c r="A66" s="521"/>
      <c r="B66" s="521"/>
      <c r="C66" s="521"/>
      <c r="D66" s="521"/>
      <c r="E66" s="521"/>
      <c r="F66" s="521"/>
      <c r="G66" s="521"/>
    </row>
    <row r="68" spans="1:32" x14ac:dyDescent="0.25">
      <c r="AF68" t="s">
        <v>766</v>
      </c>
    </row>
    <row r="70" spans="1:32" x14ac:dyDescent="0.25">
      <c r="B70" t="s">
        <v>767</v>
      </c>
    </row>
    <row r="71" spans="1:32" s="38" customFormat="1" ht="30" x14ac:dyDescent="0.25">
      <c r="A71" s="38" t="s">
        <v>768</v>
      </c>
      <c r="B71" s="38" t="s">
        <v>212</v>
      </c>
      <c r="C71" s="38" t="s">
        <v>769</v>
      </c>
      <c r="D71" s="38" t="s">
        <v>214</v>
      </c>
      <c r="E71" s="38" t="s">
        <v>770</v>
      </c>
      <c r="G71" s="38" t="s">
        <v>771</v>
      </c>
      <c r="H71" s="38" t="s">
        <v>799</v>
      </c>
    </row>
    <row r="72" spans="1:32" x14ac:dyDescent="0.25">
      <c r="B72" t="s">
        <v>3</v>
      </c>
      <c r="C72" t="s">
        <v>44</v>
      </c>
      <c r="D72" t="s">
        <v>3</v>
      </c>
      <c r="E72" t="s">
        <v>137</v>
      </c>
    </row>
    <row r="73" spans="1:32" x14ac:dyDescent="0.25">
      <c r="A73" t="s">
        <v>670</v>
      </c>
      <c r="B73">
        <v>100</v>
      </c>
      <c r="D73">
        <v>80</v>
      </c>
      <c r="E73">
        <v>80</v>
      </c>
      <c r="G73">
        <v>260</v>
      </c>
      <c r="H73">
        <v>260</v>
      </c>
    </row>
    <row r="74" spans="1:32" x14ac:dyDescent="0.25">
      <c r="A74" t="s">
        <v>477</v>
      </c>
      <c r="C74">
        <v>100</v>
      </c>
      <c r="G74">
        <v>100</v>
      </c>
      <c r="H74">
        <v>100</v>
      </c>
    </row>
    <row r="75" spans="1:32" x14ac:dyDescent="0.25">
      <c r="AB75" t="s">
        <v>772</v>
      </c>
    </row>
    <row r="77" spans="1:32" x14ac:dyDescent="0.25">
      <c r="A77" s="521" t="s">
        <v>773</v>
      </c>
      <c r="B77" s="521" t="s">
        <v>49</v>
      </c>
      <c r="C77" s="521" t="s">
        <v>50</v>
      </c>
      <c r="D77" s="521" t="s">
        <v>51</v>
      </c>
      <c r="E77" s="521" t="s">
        <v>52</v>
      </c>
      <c r="F77" s="521" t="s">
        <v>33</v>
      </c>
      <c r="G77" s="521" t="s">
        <v>53</v>
      </c>
      <c r="H77" s="521" t="s">
        <v>54</v>
      </c>
      <c r="I77" s="521" t="s">
        <v>55</v>
      </c>
      <c r="J77" s="521" t="s">
        <v>56</v>
      </c>
      <c r="K77" s="521" t="s">
        <v>57</v>
      </c>
      <c r="L77" s="521" t="s">
        <v>774</v>
      </c>
      <c r="M77" s="521" t="s">
        <v>775</v>
      </c>
      <c r="N77" s="521" t="s">
        <v>776</v>
      </c>
      <c r="AB77" t="s">
        <v>777</v>
      </c>
      <c r="AC77" t="s">
        <v>778</v>
      </c>
      <c r="AD77" t="s">
        <v>779</v>
      </c>
      <c r="AE77" t="s">
        <v>780</v>
      </c>
      <c r="AF77" t="s">
        <v>781</v>
      </c>
    </row>
    <row r="78" spans="1:32" x14ac:dyDescent="0.25">
      <c r="A78" s="521"/>
      <c r="B78" s="521"/>
      <c r="C78" s="521"/>
      <c r="D78" s="521"/>
      <c r="E78" s="521"/>
      <c r="F78" s="521"/>
      <c r="G78" s="521"/>
      <c r="H78" s="521"/>
      <c r="I78" s="521"/>
      <c r="J78" s="521"/>
      <c r="K78" s="521"/>
      <c r="L78" s="521"/>
      <c r="M78" s="521"/>
      <c r="N78" s="521"/>
    </row>
    <row r="79" spans="1:32" x14ac:dyDescent="0.25">
      <c r="A79" s="521"/>
      <c r="B79" s="521"/>
      <c r="C79" s="521"/>
      <c r="D79" s="521"/>
      <c r="E79" s="521"/>
      <c r="F79" s="521"/>
      <c r="G79" s="521"/>
      <c r="H79" s="521"/>
      <c r="I79" s="521"/>
      <c r="J79" s="521"/>
      <c r="K79" s="521"/>
      <c r="L79" s="521"/>
      <c r="M79" s="521"/>
      <c r="N79" s="521"/>
      <c r="AB79" t="s">
        <v>782</v>
      </c>
    </row>
    <row r="80" spans="1:32" x14ac:dyDescent="0.25">
      <c r="AB80" t="s">
        <v>62</v>
      </c>
      <c r="AD80" t="s">
        <v>64</v>
      </c>
    </row>
    <row r="81" spans="1:32" x14ac:dyDescent="0.25">
      <c r="A81" t="s">
        <v>783</v>
      </c>
      <c r="B81" t="s">
        <v>58</v>
      </c>
      <c r="C81" t="s">
        <v>59</v>
      </c>
      <c r="D81" t="s">
        <v>60</v>
      </c>
      <c r="E81" t="s">
        <v>61</v>
      </c>
      <c r="F81" t="s">
        <v>62</v>
      </c>
      <c r="G81" s="521" t="s">
        <v>63</v>
      </c>
      <c r="H81" t="s">
        <v>64</v>
      </c>
      <c r="I81" s="521" t="s">
        <v>65</v>
      </c>
      <c r="J81" s="521" t="s">
        <v>66</v>
      </c>
      <c r="K81" s="521" t="s">
        <v>67</v>
      </c>
      <c r="L81" s="521" t="s">
        <v>68</v>
      </c>
      <c r="M81" s="521" t="s">
        <v>784</v>
      </c>
      <c r="N81" s="521" t="s">
        <v>785</v>
      </c>
      <c r="AB81" t="s">
        <v>786</v>
      </c>
      <c r="AC81" t="s">
        <v>787</v>
      </c>
      <c r="AD81" t="s">
        <v>788</v>
      </c>
      <c r="AE81" t="s">
        <v>789</v>
      </c>
      <c r="AF81" t="s">
        <v>790</v>
      </c>
    </row>
    <row r="82" spans="1:32" x14ac:dyDescent="0.25">
      <c r="A82" t="s">
        <v>671</v>
      </c>
      <c r="B82" s="521"/>
      <c r="C82" s="521"/>
      <c r="D82" s="521"/>
      <c r="E82">
        <v>45</v>
      </c>
      <c r="F82">
        <v>20</v>
      </c>
      <c r="G82" s="521"/>
      <c r="H82">
        <v>20</v>
      </c>
      <c r="I82" s="521"/>
      <c r="J82" s="521"/>
      <c r="K82" s="521"/>
      <c r="L82" s="521"/>
      <c r="M82" s="521"/>
      <c r="N82" s="521"/>
      <c r="AB82">
        <v>50</v>
      </c>
      <c r="AD82">
        <v>50</v>
      </c>
      <c r="AF82">
        <v>185</v>
      </c>
    </row>
    <row r="83" spans="1:32" x14ac:dyDescent="0.25">
      <c r="A83" t="s">
        <v>678</v>
      </c>
      <c r="B83" s="521"/>
      <c r="C83" s="521"/>
      <c r="D83" s="521"/>
      <c r="F83">
        <v>15</v>
      </c>
      <c r="G83" s="521"/>
      <c r="I83" s="521"/>
      <c r="J83" s="521"/>
      <c r="K83" s="521"/>
      <c r="L83" s="521"/>
      <c r="M83" s="521"/>
      <c r="N83" s="521"/>
      <c r="AF83">
        <v>15</v>
      </c>
    </row>
    <row r="94" spans="1:32" x14ac:dyDescent="0.25">
      <c r="A94" t="s">
        <v>791</v>
      </c>
      <c r="B94" t="s">
        <v>75</v>
      </c>
      <c r="C94" t="s">
        <v>76</v>
      </c>
      <c r="D94" t="s">
        <v>77</v>
      </c>
      <c r="AF94" t="s">
        <v>792</v>
      </c>
    </row>
    <row r="99" spans="1:10" x14ac:dyDescent="0.25">
      <c r="A99" t="s">
        <v>793</v>
      </c>
      <c r="J99" t="s">
        <v>794</v>
      </c>
    </row>
    <row r="100" spans="1:10" x14ac:dyDescent="0.25">
      <c r="B100" t="s">
        <v>69</v>
      </c>
      <c r="C100" t="s">
        <v>70</v>
      </c>
      <c r="D100" t="s">
        <v>71</v>
      </c>
      <c r="E100" t="s">
        <v>72</v>
      </c>
    </row>
    <row r="101" spans="1:10" x14ac:dyDescent="0.25">
      <c r="A101" t="s">
        <v>573</v>
      </c>
      <c r="D101">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501"/>
  <sheetViews>
    <sheetView topLeftCell="A39" zoomScale="116" zoomScaleNormal="170" workbookViewId="0">
      <selection activeCell="C56" sqref="C56"/>
    </sheetView>
  </sheetViews>
  <sheetFormatPr defaultColWidth="9.140625" defaultRowHeight="15" x14ac:dyDescent="0.25"/>
  <cols>
    <col min="1" max="1" width="13.28515625" style="113" customWidth="1"/>
    <col min="2" max="2" width="12" style="113" customWidth="1"/>
    <col min="3" max="3" width="8.42578125" style="113" customWidth="1"/>
    <col min="4" max="4" width="7.85546875" style="113" customWidth="1"/>
    <col min="5" max="5" width="8.42578125" style="269" customWidth="1"/>
    <col min="6" max="6" width="9.7109375" style="117" customWidth="1"/>
    <col min="7" max="7" width="31.140625" style="113" customWidth="1"/>
    <col min="8" max="8" width="45.42578125" style="118" customWidth="1"/>
    <col min="9" max="9" width="40.140625" style="124" customWidth="1"/>
    <col min="10" max="10" width="9.140625" style="113" customWidth="1"/>
    <col min="11" max="11" width="14.85546875" style="113" customWidth="1"/>
    <col min="12" max="12" width="9.140625" style="117" customWidth="1"/>
    <col min="13" max="13" width="9.140625" style="113" hidden="1" customWidth="1"/>
    <col min="14" max="14" width="9.140625" style="113" customWidth="1"/>
    <col min="15" max="16384" width="9.140625" style="113"/>
  </cols>
  <sheetData>
    <row r="1" spans="1:15" customFormat="1" ht="20.25" customHeight="1" x14ac:dyDescent="0.25">
      <c r="A1" s="6" t="s">
        <v>556</v>
      </c>
      <c r="B1" s="6"/>
      <c r="C1" s="1"/>
      <c r="D1" s="2"/>
      <c r="E1" s="268"/>
      <c r="F1" s="7"/>
      <c r="G1" s="1"/>
      <c r="H1" s="559" t="s">
        <v>230</v>
      </c>
      <c r="I1" s="36"/>
      <c r="J1" s="3"/>
      <c r="K1" s="3"/>
      <c r="L1" s="7"/>
      <c r="M1" s="5"/>
      <c r="N1" s="113"/>
      <c r="O1" s="113"/>
    </row>
    <row r="2" spans="1:15" customFormat="1" ht="20.25" customHeight="1" x14ac:dyDescent="0.25">
      <c r="A2" s="6"/>
      <c r="B2" s="6"/>
      <c r="C2" s="1"/>
      <c r="D2" s="2"/>
      <c r="E2" s="269"/>
      <c r="F2" s="7"/>
      <c r="G2" s="1"/>
      <c r="H2" s="559"/>
      <c r="I2" s="36"/>
      <c r="J2" s="3"/>
      <c r="K2" s="3"/>
      <c r="L2" s="7"/>
      <c r="M2" s="5"/>
      <c r="N2" s="117"/>
      <c r="O2" s="113"/>
    </row>
    <row r="3" spans="1:15" customFormat="1" ht="20.25" customHeight="1" x14ac:dyDescent="0.25">
      <c r="A3" s="6"/>
      <c r="B3" s="6"/>
      <c r="C3" s="1"/>
      <c r="D3" s="2"/>
      <c r="E3" s="269"/>
      <c r="F3" s="7"/>
      <c r="G3" s="1"/>
      <c r="H3" s="559"/>
      <c r="I3" s="36"/>
      <c r="J3" s="3"/>
      <c r="K3" s="3"/>
      <c r="L3" s="7"/>
      <c r="M3" s="5"/>
      <c r="N3" s="113"/>
      <c r="O3" s="113"/>
    </row>
    <row r="4" spans="1:15" customFormat="1" ht="20.25" customHeight="1" x14ac:dyDescent="0.25">
      <c r="A4" s="6" t="str">
        <f>A1</f>
        <v>"Betta Expo Internacional Primavera" "abril 2022"</v>
      </c>
      <c r="B4" s="6"/>
      <c r="C4" s="1"/>
      <c r="D4" s="2"/>
      <c r="E4" s="268"/>
      <c r="F4" s="7"/>
      <c r="G4" s="1"/>
      <c r="H4" s="36"/>
      <c r="I4" s="36"/>
      <c r="J4" s="3"/>
      <c r="K4" s="3"/>
      <c r="L4" s="7"/>
      <c r="M4" s="5"/>
      <c r="N4" s="113"/>
      <c r="O4" s="113"/>
    </row>
    <row r="5" spans="1:15" customFormat="1" ht="30" customHeight="1" x14ac:dyDescent="0.25">
      <c r="A5" s="561" t="s">
        <v>126</v>
      </c>
      <c r="B5" s="561" t="s">
        <v>36</v>
      </c>
      <c r="C5" s="561" t="s">
        <v>34</v>
      </c>
      <c r="D5" s="561" t="s">
        <v>35</v>
      </c>
      <c r="E5" s="556" t="s">
        <v>1</v>
      </c>
      <c r="F5" s="550" t="s">
        <v>37</v>
      </c>
      <c r="G5" s="554" t="s">
        <v>139</v>
      </c>
      <c r="H5" s="556" t="s">
        <v>2</v>
      </c>
      <c r="I5" s="552" t="s">
        <v>144</v>
      </c>
      <c r="J5" s="552" t="s">
        <v>231</v>
      </c>
      <c r="K5" s="552" t="s">
        <v>143</v>
      </c>
      <c r="L5" s="550" t="s">
        <v>101</v>
      </c>
      <c r="M5" s="552" t="s">
        <v>100</v>
      </c>
      <c r="N5" s="113"/>
      <c r="O5" s="113"/>
    </row>
    <row r="6" spans="1:15" customFormat="1" ht="15.75" thickBot="1" x14ac:dyDescent="0.3">
      <c r="A6" s="562"/>
      <c r="B6" s="562"/>
      <c r="C6" s="562"/>
      <c r="D6" s="562"/>
      <c r="E6" s="557"/>
      <c r="F6" s="560"/>
      <c r="G6" s="555"/>
      <c r="H6" s="557"/>
      <c r="I6" s="558"/>
      <c r="J6" s="558"/>
      <c r="K6" s="558"/>
      <c r="L6" s="551"/>
      <c r="M6" s="553"/>
      <c r="N6" s="113"/>
      <c r="O6" s="113"/>
    </row>
    <row r="7" spans="1:15" x14ac:dyDescent="0.25">
      <c r="A7" s="235">
        <v>1</v>
      </c>
      <c r="B7" s="236">
        <v>1</v>
      </c>
      <c r="C7" s="236" t="s">
        <v>3</v>
      </c>
      <c r="D7" s="236">
        <v>2</v>
      </c>
      <c r="E7" s="237" t="s">
        <v>104</v>
      </c>
      <c r="F7" s="238"/>
      <c r="G7" s="239" t="s">
        <v>421</v>
      </c>
      <c r="H7" s="243" t="s">
        <v>435</v>
      </c>
      <c r="I7" s="240"/>
      <c r="J7" s="241" t="s">
        <v>141</v>
      </c>
      <c r="K7" s="241"/>
      <c r="L7" s="101"/>
      <c r="M7" s="5"/>
    </row>
    <row r="8" spans="1:15" x14ac:dyDescent="0.25">
      <c r="A8" s="235">
        <v>2</v>
      </c>
      <c r="B8" s="236">
        <v>2</v>
      </c>
      <c r="C8" s="236" t="s">
        <v>3</v>
      </c>
      <c r="D8" s="236">
        <v>3</v>
      </c>
      <c r="E8" s="237" t="s">
        <v>104</v>
      </c>
      <c r="F8" s="238"/>
      <c r="G8" s="242" t="s">
        <v>421</v>
      </c>
      <c r="H8" s="243" t="s">
        <v>435</v>
      </c>
      <c r="I8" s="495"/>
      <c r="J8" s="241" t="s">
        <v>140</v>
      </c>
      <c r="K8" s="241" t="s">
        <v>660</v>
      </c>
      <c r="L8" s="101"/>
      <c r="M8" s="5"/>
      <c r="N8" s="101"/>
    </row>
    <row r="9" spans="1:15" x14ac:dyDescent="0.25">
      <c r="A9" s="235">
        <v>3</v>
      </c>
      <c r="B9" s="236">
        <v>3</v>
      </c>
      <c r="C9" s="236" t="s">
        <v>5</v>
      </c>
      <c r="D9" s="236">
        <v>1</v>
      </c>
      <c r="E9" s="237" t="s">
        <v>104</v>
      </c>
      <c r="F9" s="238"/>
      <c r="G9" s="239" t="s">
        <v>428</v>
      </c>
      <c r="H9" s="243" t="s">
        <v>435</v>
      </c>
      <c r="I9" s="240"/>
      <c r="J9" s="241" t="s">
        <v>140</v>
      </c>
      <c r="K9" s="241"/>
      <c r="L9" s="101"/>
      <c r="M9" s="5"/>
      <c r="N9" s="101"/>
    </row>
    <row r="10" spans="1:15" x14ac:dyDescent="0.25">
      <c r="A10" s="235">
        <v>4</v>
      </c>
      <c r="B10" s="236">
        <v>4</v>
      </c>
      <c r="C10" s="236" t="s">
        <v>127</v>
      </c>
      <c r="D10" s="236">
        <v>4</v>
      </c>
      <c r="E10" s="237" t="s">
        <v>104</v>
      </c>
      <c r="F10" s="238"/>
      <c r="G10" s="239" t="s">
        <v>430</v>
      </c>
      <c r="H10" s="243" t="s">
        <v>435</v>
      </c>
      <c r="I10" s="240"/>
      <c r="J10" s="241" t="s">
        <v>140</v>
      </c>
      <c r="K10" s="241"/>
      <c r="L10" s="101"/>
      <c r="M10" s="5"/>
      <c r="N10" s="101"/>
    </row>
    <row r="11" spans="1:15" x14ac:dyDescent="0.25">
      <c r="A11" s="235">
        <v>5</v>
      </c>
      <c r="B11" s="236">
        <v>5</v>
      </c>
      <c r="C11" s="236" t="s">
        <v>425</v>
      </c>
      <c r="D11" s="236">
        <v>1</v>
      </c>
      <c r="E11" s="237" t="s">
        <v>104</v>
      </c>
      <c r="F11" s="238"/>
      <c r="G11" s="239" t="s">
        <v>427</v>
      </c>
      <c r="H11" s="243" t="s">
        <v>435</v>
      </c>
      <c r="I11" s="240" t="s">
        <v>602</v>
      </c>
      <c r="J11" s="241" t="s">
        <v>140</v>
      </c>
      <c r="K11" s="241" t="s">
        <v>651</v>
      </c>
      <c r="L11" s="101"/>
      <c r="M11" s="5"/>
      <c r="N11" s="101"/>
    </row>
    <row r="12" spans="1:15" x14ac:dyDescent="0.25">
      <c r="A12" s="235">
        <v>6</v>
      </c>
      <c r="B12" s="236">
        <v>6</v>
      </c>
      <c r="C12" s="236" t="s">
        <v>470</v>
      </c>
      <c r="D12" s="236">
        <v>2</v>
      </c>
      <c r="E12" s="237" t="s">
        <v>104</v>
      </c>
      <c r="F12" s="238"/>
      <c r="G12" s="239" t="s">
        <v>421</v>
      </c>
      <c r="H12" s="243" t="s">
        <v>435</v>
      </c>
      <c r="I12" s="240"/>
      <c r="J12" s="241" t="s">
        <v>140</v>
      </c>
      <c r="K12" s="241" t="s">
        <v>659</v>
      </c>
      <c r="L12" s="101"/>
      <c r="M12" s="5"/>
      <c r="N12" s="101"/>
    </row>
    <row r="13" spans="1:15" x14ac:dyDescent="0.25">
      <c r="A13" s="235">
        <v>7</v>
      </c>
      <c r="B13" s="236">
        <v>7</v>
      </c>
      <c r="C13" s="236" t="s">
        <v>9</v>
      </c>
      <c r="D13" s="236">
        <v>2</v>
      </c>
      <c r="E13" s="237" t="s">
        <v>104</v>
      </c>
      <c r="F13" s="238"/>
      <c r="G13" s="239" t="s">
        <v>421</v>
      </c>
      <c r="H13" s="243" t="s">
        <v>435</v>
      </c>
      <c r="I13" s="240"/>
      <c r="J13" s="241"/>
      <c r="K13" s="241"/>
      <c r="L13" s="101"/>
      <c r="M13" s="5"/>
      <c r="N13" s="101"/>
    </row>
    <row r="14" spans="1:15" x14ac:dyDescent="0.25">
      <c r="A14" s="235">
        <v>8</v>
      </c>
      <c r="B14" s="236">
        <v>8</v>
      </c>
      <c r="C14" s="236" t="s">
        <v>9</v>
      </c>
      <c r="D14" s="236">
        <v>3</v>
      </c>
      <c r="E14" s="237" t="s">
        <v>104</v>
      </c>
      <c r="F14" s="238"/>
      <c r="G14" s="239" t="s">
        <v>421</v>
      </c>
      <c r="H14" s="243" t="s">
        <v>435</v>
      </c>
      <c r="I14" s="240"/>
      <c r="J14" s="241" t="s">
        <v>140</v>
      </c>
      <c r="K14" s="241" t="s">
        <v>653</v>
      </c>
      <c r="L14" s="101"/>
      <c r="M14" s="5"/>
      <c r="N14" s="101"/>
    </row>
    <row r="15" spans="1:15" x14ac:dyDescent="0.25">
      <c r="A15" s="235">
        <v>9</v>
      </c>
      <c r="B15" s="236">
        <v>9</v>
      </c>
      <c r="C15" s="236" t="s">
        <v>9</v>
      </c>
      <c r="D15" s="236">
        <v>4</v>
      </c>
      <c r="E15" s="237" t="s">
        <v>104</v>
      </c>
      <c r="F15" s="238"/>
      <c r="G15" s="239" t="s">
        <v>421</v>
      </c>
      <c r="H15" s="243" t="s">
        <v>435</v>
      </c>
      <c r="I15" s="240"/>
      <c r="J15" s="241" t="s">
        <v>141</v>
      </c>
      <c r="K15" s="241"/>
      <c r="L15" s="101"/>
      <c r="M15" s="5"/>
      <c r="N15" s="101"/>
    </row>
    <row r="16" spans="1:15" x14ac:dyDescent="0.25">
      <c r="A16" s="235">
        <v>10</v>
      </c>
      <c r="B16" s="236">
        <v>10</v>
      </c>
      <c r="C16" s="236" t="s">
        <v>11</v>
      </c>
      <c r="D16" s="236">
        <v>4</v>
      </c>
      <c r="E16" s="237" t="s">
        <v>104</v>
      </c>
      <c r="F16" s="238"/>
      <c r="G16" s="239" t="s">
        <v>428</v>
      </c>
      <c r="H16" s="243" t="s">
        <v>435</v>
      </c>
      <c r="I16" s="240"/>
      <c r="J16" s="241" t="s">
        <v>141</v>
      </c>
      <c r="K16" s="241"/>
      <c r="L16" s="101"/>
      <c r="M16" s="5"/>
      <c r="N16" s="101"/>
    </row>
    <row r="17" spans="1:15" x14ac:dyDescent="0.25">
      <c r="A17" s="235">
        <v>11</v>
      </c>
      <c r="B17" s="236">
        <v>11</v>
      </c>
      <c r="C17" s="236" t="s">
        <v>11</v>
      </c>
      <c r="D17" s="236">
        <v>5</v>
      </c>
      <c r="E17" s="237" t="s">
        <v>104</v>
      </c>
      <c r="F17" s="238"/>
      <c r="G17" s="239" t="s">
        <v>428</v>
      </c>
      <c r="H17" s="243" t="s">
        <v>435</v>
      </c>
      <c r="I17" s="240"/>
      <c r="J17" s="241"/>
      <c r="K17" s="241"/>
      <c r="L17" s="101"/>
      <c r="M17" s="5"/>
      <c r="N17" s="101"/>
    </row>
    <row r="18" spans="1:15" x14ac:dyDescent="0.25">
      <c r="A18" s="235">
        <v>12</v>
      </c>
      <c r="B18" s="236">
        <v>12</v>
      </c>
      <c r="C18" s="236" t="s">
        <v>11</v>
      </c>
      <c r="D18" s="236">
        <v>6</v>
      </c>
      <c r="E18" s="237" t="s">
        <v>104</v>
      </c>
      <c r="F18" s="238"/>
      <c r="G18" s="239" t="s">
        <v>428</v>
      </c>
      <c r="H18" s="243" t="s">
        <v>435</v>
      </c>
      <c r="I18" s="240"/>
      <c r="J18" s="241" t="s">
        <v>140</v>
      </c>
      <c r="K18" s="241"/>
      <c r="L18" s="101"/>
      <c r="M18" s="5"/>
      <c r="N18" s="101"/>
    </row>
    <row r="19" spans="1:15" x14ac:dyDescent="0.25">
      <c r="A19" s="235">
        <v>13</v>
      </c>
      <c r="B19" s="236">
        <v>13</v>
      </c>
      <c r="C19" s="236" t="s">
        <v>12</v>
      </c>
      <c r="D19" s="236">
        <v>2</v>
      </c>
      <c r="E19" s="237" t="s">
        <v>104</v>
      </c>
      <c r="F19" s="238"/>
      <c r="G19" s="239" t="s">
        <v>429</v>
      </c>
      <c r="H19" s="243" t="s">
        <v>435</v>
      </c>
      <c r="I19" s="240"/>
      <c r="J19" s="241" t="s">
        <v>142</v>
      </c>
      <c r="K19" s="241"/>
      <c r="L19" s="101"/>
      <c r="M19" s="5"/>
      <c r="N19" s="101"/>
    </row>
    <row r="20" spans="1:15" x14ac:dyDescent="0.25">
      <c r="A20" s="235">
        <v>14</v>
      </c>
      <c r="B20" s="236">
        <v>14</v>
      </c>
      <c r="C20" s="236" t="s">
        <v>12</v>
      </c>
      <c r="D20" s="236">
        <v>3</v>
      </c>
      <c r="E20" s="237" t="s">
        <v>104</v>
      </c>
      <c r="F20" s="238"/>
      <c r="G20" s="239" t="s">
        <v>429</v>
      </c>
      <c r="H20" s="243" t="s">
        <v>435</v>
      </c>
      <c r="I20" s="240"/>
      <c r="J20" s="241" t="s">
        <v>140</v>
      </c>
      <c r="K20" s="241" t="s">
        <v>654</v>
      </c>
      <c r="L20" s="101"/>
      <c r="M20" s="5"/>
      <c r="N20" s="101"/>
    </row>
    <row r="21" spans="1:15" x14ac:dyDescent="0.25">
      <c r="A21" s="235">
        <v>15</v>
      </c>
      <c r="B21" s="236">
        <v>15</v>
      </c>
      <c r="C21" s="236" t="s">
        <v>13</v>
      </c>
      <c r="D21" s="236">
        <v>11</v>
      </c>
      <c r="E21" s="237" t="s">
        <v>104</v>
      </c>
      <c r="F21" s="238"/>
      <c r="G21" s="239" t="s">
        <v>584</v>
      </c>
      <c r="H21" s="243" t="s">
        <v>435</v>
      </c>
      <c r="I21" s="240" t="s">
        <v>353</v>
      </c>
      <c r="J21" s="241" t="s">
        <v>140</v>
      </c>
      <c r="K21" s="241"/>
      <c r="L21" s="101"/>
      <c r="M21" s="5"/>
      <c r="N21" s="101"/>
    </row>
    <row r="22" spans="1:15" x14ac:dyDescent="0.25">
      <c r="A22" s="235">
        <v>16</v>
      </c>
      <c r="B22" s="236">
        <v>16</v>
      </c>
      <c r="C22" s="236" t="s">
        <v>13</v>
      </c>
      <c r="D22" s="236">
        <v>12</v>
      </c>
      <c r="E22" s="237" t="s">
        <v>104</v>
      </c>
      <c r="F22" s="238"/>
      <c r="G22" s="239" t="s">
        <v>585</v>
      </c>
      <c r="H22" s="243" t="s">
        <v>435</v>
      </c>
      <c r="I22" s="240"/>
      <c r="J22" s="241" t="s">
        <v>142</v>
      </c>
      <c r="K22" s="241"/>
      <c r="L22" s="101"/>
      <c r="M22" s="5"/>
      <c r="N22" s="101"/>
    </row>
    <row r="23" spans="1:15" x14ac:dyDescent="0.25">
      <c r="A23" s="235">
        <v>17</v>
      </c>
      <c r="B23" s="236">
        <v>17</v>
      </c>
      <c r="C23" s="236" t="s">
        <v>13</v>
      </c>
      <c r="D23" s="236">
        <v>13</v>
      </c>
      <c r="E23" s="237" t="s">
        <v>104</v>
      </c>
      <c r="F23" s="238"/>
      <c r="G23" s="239" t="s">
        <v>586</v>
      </c>
      <c r="H23" s="243" t="s">
        <v>435</v>
      </c>
      <c r="I23" s="240"/>
      <c r="J23" s="241" t="s">
        <v>141</v>
      </c>
      <c r="K23" s="241"/>
      <c r="L23" s="101"/>
      <c r="M23" s="5"/>
      <c r="N23" s="101"/>
    </row>
    <row r="24" spans="1:15" x14ac:dyDescent="0.25">
      <c r="A24" s="235">
        <v>18</v>
      </c>
      <c r="B24" s="236">
        <v>18</v>
      </c>
      <c r="C24" s="236" t="s">
        <v>13</v>
      </c>
      <c r="D24" s="236">
        <v>6</v>
      </c>
      <c r="E24" s="237" t="s">
        <v>104</v>
      </c>
      <c r="F24" s="238"/>
      <c r="G24" s="239" t="s">
        <v>430</v>
      </c>
      <c r="H24" s="243" t="s">
        <v>435</v>
      </c>
      <c r="I24" s="240" t="s">
        <v>623</v>
      </c>
      <c r="J24" s="241"/>
      <c r="K24" s="241"/>
      <c r="L24" s="101"/>
      <c r="M24" s="5"/>
      <c r="N24" s="101"/>
    </row>
    <row r="25" spans="1:15" x14ac:dyDescent="0.25">
      <c r="A25" s="235">
        <v>19</v>
      </c>
      <c r="B25" s="236">
        <v>19</v>
      </c>
      <c r="C25" s="236" t="s">
        <v>14</v>
      </c>
      <c r="D25" s="236">
        <v>2</v>
      </c>
      <c r="E25" s="237" t="s">
        <v>104</v>
      </c>
      <c r="F25" s="238"/>
      <c r="G25" s="239" t="s">
        <v>430</v>
      </c>
      <c r="H25" s="243" t="s">
        <v>435</v>
      </c>
      <c r="I25" s="240"/>
      <c r="J25" s="241" t="s">
        <v>141</v>
      </c>
      <c r="K25" s="241"/>
      <c r="L25" s="101"/>
      <c r="M25" s="5"/>
      <c r="N25" s="101"/>
    </row>
    <row r="26" spans="1:15" x14ac:dyDescent="0.25">
      <c r="A26" s="235">
        <v>20</v>
      </c>
      <c r="B26" s="236">
        <v>20</v>
      </c>
      <c r="C26" s="236" t="s">
        <v>14</v>
      </c>
      <c r="D26" s="236">
        <v>3</v>
      </c>
      <c r="E26" s="237" t="s">
        <v>104</v>
      </c>
      <c r="F26" s="238"/>
      <c r="G26" s="239" t="s">
        <v>430</v>
      </c>
      <c r="H26" s="243" t="s">
        <v>435</v>
      </c>
      <c r="I26" s="240"/>
      <c r="J26" s="241" t="s">
        <v>142</v>
      </c>
      <c r="K26" s="241"/>
      <c r="L26" s="101"/>
      <c r="M26" s="5"/>
      <c r="N26" s="101"/>
    </row>
    <row r="27" spans="1:15" x14ac:dyDescent="0.25">
      <c r="A27" s="235">
        <v>21</v>
      </c>
      <c r="B27" s="236">
        <v>21</v>
      </c>
      <c r="C27" s="243" t="s">
        <v>422</v>
      </c>
      <c r="D27" s="236">
        <v>2</v>
      </c>
      <c r="E27" s="237" t="s">
        <v>104</v>
      </c>
      <c r="F27" s="238"/>
      <c r="G27" s="239" t="s">
        <v>587</v>
      </c>
      <c r="H27" s="243" t="s">
        <v>435</v>
      </c>
      <c r="I27" s="240"/>
      <c r="J27" s="241" t="s">
        <v>140</v>
      </c>
      <c r="K27" s="241"/>
      <c r="L27" s="101"/>
      <c r="M27" s="5"/>
      <c r="N27" s="101"/>
      <c r="O27" s="117"/>
    </row>
    <row r="28" spans="1:15" x14ac:dyDescent="0.25">
      <c r="A28" s="235">
        <v>22</v>
      </c>
      <c r="B28" s="236">
        <v>22</v>
      </c>
      <c r="C28" s="236" t="s">
        <v>422</v>
      </c>
      <c r="D28" s="236">
        <v>3</v>
      </c>
      <c r="E28" s="237" t="s">
        <v>104</v>
      </c>
      <c r="F28" s="238"/>
      <c r="G28" s="239" t="s">
        <v>587</v>
      </c>
      <c r="H28" s="243" t="s">
        <v>435</v>
      </c>
      <c r="I28" s="240"/>
      <c r="J28" s="241" t="s">
        <v>142</v>
      </c>
      <c r="K28" s="241"/>
      <c r="L28" s="101"/>
      <c r="M28" s="5"/>
      <c r="N28" s="101"/>
    </row>
    <row r="29" spans="1:15" x14ac:dyDescent="0.25">
      <c r="A29" s="235">
        <v>23</v>
      </c>
      <c r="B29" s="236">
        <v>23</v>
      </c>
      <c r="C29" s="236" t="s">
        <v>423</v>
      </c>
      <c r="D29" s="236">
        <v>1</v>
      </c>
      <c r="E29" s="237" t="s">
        <v>104</v>
      </c>
      <c r="F29" s="238"/>
      <c r="G29" s="239" t="s">
        <v>588</v>
      </c>
      <c r="H29" s="243" t="s">
        <v>435</v>
      </c>
      <c r="I29" s="240"/>
      <c r="J29" s="241" t="s">
        <v>141</v>
      </c>
      <c r="K29" s="241"/>
      <c r="L29" s="101"/>
      <c r="M29" s="5"/>
      <c r="N29" s="101"/>
    </row>
    <row r="30" spans="1:15" x14ac:dyDescent="0.25">
      <c r="A30" s="235">
        <v>24</v>
      </c>
      <c r="B30" s="236">
        <v>24</v>
      </c>
      <c r="C30" s="236" t="s">
        <v>423</v>
      </c>
      <c r="D30" s="236">
        <v>2</v>
      </c>
      <c r="E30" s="237" t="s">
        <v>104</v>
      </c>
      <c r="F30" s="238"/>
      <c r="G30" s="239" t="s">
        <v>588</v>
      </c>
      <c r="H30" s="243" t="s">
        <v>435</v>
      </c>
      <c r="I30" s="240"/>
      <c r="J30" s="241" t="s">
        <v>140</v>
      </c>
      <c r="K30" s="241"/>
      <c r="L30" s="101"/>
      <c r="M30" s="5"/>
      <c r="N30" s="101"/>
    </row>
    <row r="31" spans="1:15" x14ac:dyDescent="0.25">
      <c r="A31" s="235">
        <v>25</v>
      </c>
      <c r="B31" s="236">
        <v>25</v>
      </c>
      <c r="C31" s="236" t="s">
        <v>424</v>
      </c>
      <c r="D31" s="236">
        <v>2</v>
      </c>
      <c r="E31" s="237" t="s">
        <v>104</v>
      </c>
      <c r="F31" s="238"/>
      <c r="G31" s="239" t="s">
        <v>589</v>
      </c>
      <c r="H31" s="243" t="s">
        <v>435</v>
      </c>
      <c r="I31" s="240"/>
      <c r="J31" s="241" t="s">
        <v>141</v>
      </c>
      <c r="K31" s="241"/>
      <c r="L31" s="101"/>
      <c r="M31" s="5"/>
      <c r="N31" s="101"/>
    </row>
    <row r="32" spans="1:15" x14ac:dyDescent="0.25">
      <c r="A32" s="235">
        <v>26</v>
      </c>
      <c r="B32" s="236">
        <v>26</v>
      </c>
      <c r="C32" s="236" t="s">
        <v>543</v>
      </c>
      <c r="D32" s="243">
        <v>2</v>
      </c>
      <c r="E32" s="237" t="s">
        <v>104</v>
      </c>
      <c r="F32" s="238"/>
      <c r="G32" s="239" t="s">
        <v>430</v>
      </c>
      <c r="H32" s="243" t="s">
        <v>435</v>
      </c>
      <c r="I32" s="240"/>
      <c r="J32" s="241" t="s">
        <v>140</v>
      </c>
      <c r="K32" s="241"/>
      <c r="L32" s="101"/>
      <c r="M32" s="5"/>
      <c r="N32" s="101"/>
      <c r="O32" s="117"/>
    </row>
    <row r="33" spans="1:14" x14ac:dyDescent="0.25">
      <c r="A33" s="235">
        <v>27</v>
      </c>
      <c r="B33" s="236">
        <v>27</v>
      </c>
      <c r="C33" s="236" t="s">
        <v>426</v>
      </c>
      <c r="D33" s="236">
        <v>1</v>
      </c>
      <c r="E33" s="237" t="s">
        <v>104</v>
      </c>
      <c r="F33" s="238"/>
      <c r="G33" s="239" t="s">
        <v>431</v>
      </c>
      <c r="H33" s="243" t="s">
        <v>435</v>
      </c>
      <c r="I33" s="240"/>
      <c r="J33" s="241" t="s">
        <v>140</v>
      </c>
      <c r="K33" s="241"/>
      <c r="L33" s="101"/>
      <c r="M33" s="5"/>
      <c r="N33" s="101"/>
    </row>
    <row r="34" spans="1:14" x14ac:dyDescent="0.25">
      <c r="A34" s="235">
        <v>28</v>
      </c>
      <c r="B34" s="236">
        <v>28</v>
      </c>
      <c r="C34" s="236" t="s">
        <v>426</v>
      </c>
      <c r="D34" s="236">
        <v>2</v>
      </c>
      <c r="E34" s="237" t="s">
        <v>104</v>
      </c>
      <c r="F34" s="238"/>
      <c r="G34" s="239" t="s">
        <v>431</v>
      </c>
      <c r="H34" s="243" t="s">
        <v>435</v>
      </c>
      <c r="I34" s="240"/>
      <c r="J34" s="241" t="s">
        <v>141</v>
      </c>
      <c r="K34" s="241"/>
      <c r="L34" s="101"/>
      <c r="M34" s="5"/>
      <c r="N34" s="101"/>
    </row>
    <row r="35" spans="1:14" x14ac:dyDescent="0.25">
      <c r="A35" s="235">
        <v>29</v>
      </c>
      <c r="B35" s="236">
        <v>29</v>
      </c>
      <c r="C35" s="236" t="s">
        <v>16</v>
      </c>
      <c r="D35" s="236">
        <v>1</v>
      </c>
      <c r="E35" s="237" t="s">
        <v>104</v>
      </c>
      <c r="F35" s="238"/>
      <c r="G35" s="239" t="s">
        <v>432</v>
      </c>
      <c r="H35" s="243" t="s">
        <v>435</v>
      </c>
      <c r="I35" s="240"/>
      <c r="J35" s="241" t="s">
        <v>141</v>
      </c>
      <c r="K35" s="241"/>
      <c r="L35" s="101"/>
      <c r="M35" s="5"/>
      <c r="N35" s="101"/>
    </row>
    <row r="36" spans="1:14" x14ac:dyDescent="0.25">
      <c r="A36" s="235">
        <v>30</v>
      </c>
      <c r="B36" s="236">
        <v>30</v>
      </c>
      <c r="C36" s="236" t="s">
        <v>17</v>
      </c>
      <c r="D36" s="236">
        <v>2</v>
      </c>
      <c r="E36" s="237" t="s">
        <v>104</v>
      </c>
      <c r="F36" s="238"/>
      <c r="G36" s="239" t="s">
        <v>433</v>
      </c>
      <c r="H36" s="243" t="s">
        <v>435</v>
      </c>
      <c r="I36" s="240"/>
      <c r="J36" s="241" t="s">
        <v>142</v>
      </c>
      <c r="K36" s="241"/>
      <c r="L36" s="101"/>
      <c r="M36" s="5"/>
      <c r="N36" s="101"/>
    </row>
    <row r="37" spans="1:14" x14ac:dyDescent="0.25">
      <c r="A37" s="235">
        <v>31</v>
      </c>
      <c r="B37" s="236">
        <v>31</v>
      </c>
      <c r="C37" s="236" t="s">
        <v>17</v>
      </c>
      <c r="D37" s="236">
        <v>3</v>
      </c>
      <c r="E37" s="237" t="s">
        <v>104</v>
      </c>
      <c r="F37" s="238"/>
      <c r="G37" s="239" t="s">
        <v>433</v>
      </c>
      <c r="H37" s="243" t="s">
        <v>435</v>
      </c>
      <c r="I37" s="240"/>
      <c r="J37" s="241"/>
      <c r="K37" s="241"/>
      <c r="L37" s="101"/>
      <c r="M37" s="5"/>
      <c r="N37" s="101"/>
    </row>
    <row r="38" spans="1:14" x14ac:dyDescent="0.25">
      <c r="A38" s="235">
        <v>32</v>
      </c>
      <c r="B38" s="236">
        <v>32</v>
      </c>
      <c r="C38" s="236" t="s">
        <v>18</v>
      </c>
      <c r="D38" s="236">
        <v>1</v>
      </c>
      <c r="E38" s="237" t="s">
        <v>104</v>
      </c>
      <c r="F38" s="238"/>
      <c r="G38" s="239" t="s">
        <v>434</v>
      </c>
      <c r="H38" s="243" t="s">
        <v>435</v>
      </c>
      <c r="I38" s="240"/>
      <c r="J38" s="241" t="s">
        <v>140</v>
      </c>
      <c r="K38" s="241" t="s">
        <v>655</v>
      </c>
      <c r="L38" s="101"/>
      <c r="M38" s="5"/>
      <c r="N38" s="101"/>
    </row>
    <row r="39" spans="1:14" x14ac:dyDescent="0.25">
      <c r="A39" s="235">
        <v>33</v>
      </c>
      <c r="B39" s="236">
        <v>33</v>
      </c>
      <c r="C39" s="236" t="s">
        <v>18</v>
      </c>
      <c r="D39" s="236">
        <v>2</v>
      </c>
      <c r="E39" s="237" t="s">
        <v>104</v>
      </c>
      <c r="F39" s="238"/>
      <c r="G39" s="239" t="s">
        <v>434</v>
      </c>
      <c r="H39" s="243" t="s">
        <v>435</v>
      </c>
      <c r="I39" s="240"/>
      <c r="J39" s="241" t="s">
        <v>141</v>
      </c>
      <c r="K39" s="241"/>
      <c r="L39" s="101"/>
      <c r="M39" s="5"/>
      <c r="N39" s="101"/>
    </row>
    <row r="40" spans="1:14" x14ac:dyDescent="0.25">
      <c r="A40" s="235">
        <v>34</v>
      </c>
      <c r="B40" s="236">
        <v>34</v>
      </c>
      <c r="C40" s="236" t="s">
        <v>18</v>
      </c>
      <c r="D40" s="236">
        <v>3</v>
      </c>
      <c r="E40" s="237" t="s">
        <v>104</v>
      </c>
      <c r="F40" s="238"/>
      <c r="G40" s="239" t="s">
        <v>434</v>
      </c>
      <c r="H40" s="243" t="s">
        <v>435</v>
      </c>
      <c r="I40" s="240"/>
      <c r="J40" s="241" t="s">
        <v>142</v>
      </c>
      <c r="K40" s="241"/>
      <c r="L40" s="101"/>
      <c r="M40" s="5"/>
      <c r="N40" s="101"/>
    </row>
    <row r="41" spans="1:14" x14ac:dyDescent="0.25">
      <c r="A41" s="235">
        <v>35</v>
      </c>
      <c r="B41" s="236">
        <v>35</v>
      </c>
      <c r="C41" s="236" t="s">
        <v>17</v>
      </c>
      <c r="D41" s="236">
        <v>4</v>
      </c>
      <c r="E41" s="237" t="s">
        <v>104</v>
      </c>
      <c r="F41" s="238"/>
      <c r="G41" s="239" t="s">
        <v>433</v>
      </c>
      <c r="H41" s="243" t="s">
        <v>435</v>
      </c>
      <c r="I41" s="240"/>
      <c r="J41" s="241" t="s">
        <v>141</v>
      </c>
      <c r="K41" s="241"/>
      <c r="L41" s="101"/>
      <c r="M41" s="5"/>
      <c r="N41" s="101"/>
    </row>
    <row r="42" spans="1:14" x14ac:dyDescent="0.25">
      <c r="A42" s="235">
        <v>36</v>
      </c>
      <c r="B42" s="236">
        <v>36</v>
      </c>
      <c r="C42" s="236" t="s">
        <v>134</v>
      </c>
      <c r="D42" s="236">
        <v>2</v>
      </c>
      <c r="E42" s="237" t="s">
        <v>104</v>
      </c>
      <c r="F42" s="238"/>
      <c r="G42" s="239" t="s">
        <v>433</v>
      </c>
      <c r="H42" s="243" t="s">
        <v>435</v>
      </c>
      <c r="I42" s="240"/>
      <c r="J42" s="241" t="s">
        <v>140</v>
      </c>
      <c r="K42" s="241"/>
      <c r="L42" s="101"/>
      <c r="M42" s="5"/>
      <c r="N42" s="101"/>
    </row>
    <row r="43" spans="1:14" x14ac:dyDescent="0.25">
      <c r="A43" s="235">
        <v>37</v>
      </c>
      <c r="B43" s="236">
        <v>37</v>
      </c>
      <c r="C43" s="236" t="s">
        <v>134</v>
      </c>
      <c r="D43" s="236">
        <v>3</v>
      </c>
      <c r="E43" s="237" t="s">
        <v>104</v>
      </c>
      <c r="F43" s="238"/>
      <c r="G43" s="239" t="s">
        <v>433</v>
      </c>
      <c r="H43" s="243" t="s">
        <v>435</v>
      </c>
      <c r="I43" s="240"/>
      <c r="J43" s="241" t="s">
        <v>142</v>
      </c>
      <c r="K43" s="241"/>
      <c r="L43" s="101"/>
      <c r="M43" s="5"/>
      <c r="N43" s="101"/>
    </row>
    <row r="44" spans="1:14" x14ac:dyDescent="0.25">
      <c r="A44" s="235">
        <v>38</v>
      </c>
      <c r="B44" s="236">
        <v>38</v>
      </c>
      <c r="C44" s="236" t="s">
        <v>137</v>
      </c>
      <c r="D44" s="236">
        <v>2</v>
      </c>
      <c r="E44" s="237" t="s">
        <v>104</v>
      </c>
      <c r="F44" s="238"/>
      <c r="G44" s="239" t="s">
        <v>434</v>
      </c>
      <c r="H44" s="243" t="s">
        <v>435</v>
      </c>
      <c r="I44" s="240"/>
      <c r="J44" s="241" t="s">
        <v>140</v>
      </c>
      <c r="K44" s="241" t="s">
        <v>656</v>
      </c>
      <c r="L44" s="101"/>
      <c r="M44" s="5"/>
      <c r="N44" s="101"/>
    </row>
    <row r="45" spans="1:14" x14ac:dyDescent="0.25">
      <c r="A45" s="235">
        <v>39</v>
      </c>
      <c r="B45" s="236">
        <v>39</v>
      </c>
      <c r="C45" s="236" t="s">
        <v>137</v>
      </c>
      <c r="D45" s="236">
        <v>3</v>
      </c>
      <c r="E45" s="237" t="s">
        <v>104</v>
      </c>
      <c r="F45" s="238"/>
      <c r="G45" s="239" t="s">
        <v>434</v>
      </c>
      <c r="H45" s="243" t="s">
        <v>435</v>
      </c>
      <c r="I45" s="240"/>
      <c r="J45" s="241" t="s">
        <v>141</v>
      </c>
      <c r="K45" s="241" t="s">
        <v>657</v>
      </c>
      <c r="L45" s="101"/>
      <c r="M45" s="5"/>
      <c r="N45" s="101"/>
    </row>
    <row r="46" spans="1:14" x14ac:dyDescent="0.25">
      <c r="A46" s="235">
        <v>40</v>
      </c>
      <c r="B46" s="236">
        <v>40</v>
      </c>
      <c r="C46" s="236" t="s">
        <v>48</v>
      </c>
      <c r="D46" s="236">
        <v>1</v>
      </c>
      <c r="E46" s="237" t="s">
        <v>104</v>
      </c>
      <c r="F46" s="238"/>
      <c r="G46" s="239" t="s">
        <v>590</v>
      </c>
      <c r="H46" s="243" t="s">
        <v>435</v>
      </c>
      <c r="I46" s="240" t="s">
        <v>614</v>
      </c>
      <c r="J46" s="241" t="s">
        <v>142</v>
      </c>
      <c r="K46" s="241"/>
      <c r="L46" s="101"/>
      <c r="M46" s="5"/>
      <c r="N46" s="101"/>
    </row>
    <row r="47" spans="1:14" x14ac:dyDescent="0.25">
      <c r="A47" s="235">
        <v>41</v>
      </c>
      <c r="B47" s="236">
        <v>41</v>
      </c>
      <c r="C47" s="236" t="s">
        <v>19</v>
      </c>
      <c r="D47" s="236">
        <v>4</v>
      </c>
      <c r="E47" s="237" t="s">
        <v>104</v>
      </c>
      <c r="F47" s="238"/>
      <c r="G47" s="239" t="s">
        <v>433</v>
      </c>
      <c r="H47" s="243" t="s">
        <v>435</v>
      </c>
      <c r="I47" s="240" t="s">
        <v>582</v>
      </c>
      <c r="J47" s="241"/>
      <c r="K47" s="241"/>
      <c r="L47" s="101"/>
      <c r="M47" s="5"/>
      <c r="N47" s="101"/>
    </row>
    <row r="48" spans="1:14" x14ac:dyDescent="0.25">
      <c r="A48" s="235">
        <v>42</v>
      </c>
      <c r="B48" s="236">
        <v>42</v>
      </c>
      <c r="C48" s="236" t="s">
        <v>137</v>
      </c>
      <c r="D48" s="236">
        <v>4</v>
      </c>
      <c r="E48" s="237" t="s">
        <v>104</v>
      </c>
      <c r="F48" s="238"/>
      <c r="G48" s="239" t="s">
        <v>434</v>
      </c>
      <c r="H48" s="243" t="s">
        <v>435</v>
      </c>
      <c r="I48" s="240" t="s">
        <v>583</v>
      </c>
      <c r="J48" s="241"/>
      <c r="K48" s="241"/>
      <c r="L48" s="101"/>
      <c r="M48" s="5"/>
      <c r="N48" s="101"/>
    </row>
    <row r="49" spans="1:14" x14ac:dyDescent="0.25">
      <c r="A49" s="235">
        <v>43</v>
      </c>
      <c r="B49" s="236">
        <v>43</v>
      </c>
      <c r="C49" s="236" t="s">
        <v>137</v>
      </c>
      <c r="D49" s="236">
        <v>5</v>
      </c>
      <c r="E49" s="237" t="s">
        <v>104</v>
      </c>
      <c r="F49" s="238"/>
      <c r="G49" s="239" t="s">
        <v>434</v>
      </c>
      <c r="H49" s="243" t="s">
        <v>435</v>
      </c>
      <c r="I49" s="240" t="s">
        <v>583</v>
      </c>
      <c r="J49" s="241"/>
      <c r="K49" s="241"/>
      <c r="L49" s="101"/>
      <c r="M49" s="5"/>
      <c r="N49" s="101"/>
    </row>
    <row r="50" spans="1:14" x14ac:dyDescent="0.25">
      <c r="A50" s="235">
        <v>44</v>
      </c>
      <c r="B50" s="236">
        <v>1</v>
      </c>
      <c r="C50" s="266" t="s">
        <v>6</v>
      </c>
      <c r="D50" s="236">
        <v>1</v>
      </c>
      <c r="E50" s="486" t="s">
        <v>102</v>
      </c>
      <c r="F50" s="238">
        <v>10</v>
      </c>
      <c r="G50" s="487" t="s">
        <v>437</v>
      </c>
      <c r="H50" s="236" t="s">
        <v>708</v>
      </c>
      <c r="I50" s="240"/>
      <c r="J50" s="241" t="s">
        <v>140</v>
      </c>
      <c r="K50" s="241"/>
      <c r="L50" s="101"/>
      <c r="M50" s="5"/>
      <c r="N50" s="101"/>
    </row>
    <row r="51" spans="1:14" x14ac:dyDescent="0.25">
      <c r="A51" s="235">
        <v>45</v>
      </c>
      <c r="B51" s="236">
        <v>2</v>
      </c>
      <c r="C51" s="266" t="s">
        <v>8</v>
      </c>
      <c r="D51" s="236">
        <v>1</v>
      </c>
      <c r="E51" s="486" t="s">
        <v>102</v>
      </c>
      <c r="F51" s="238">
        <v>10</v>
      </c>
      <c r="G51" s="487" t="s">
        <v>438</v>
      </c>
      <c r="H51" s="236" t="s">
        <v>708</v>
      </c>
      <c r="I51" s="240"/>
      <c r="J51" s="241" t="s">
        <v>142</v>
      </c>
      <c r="K51" s="241"/>
      <c r="L51" s="101"/>
      <c r="M51" s="5"/>
      <c r="N51" s="101"/>
    </row>
    <row r="52" spans="1:14" x14ac:dyDescent="0.25">
      <c r="A52" s="235">
        <v>46</v>
      </c>
      <c r="B52" s="236">
        <v>3</v>
      </c>
      <c r="C52" s="266" t="s">
        <v>8</v>
      </c>
      <c r="D52" s="236">
        <v>2</v>
      </c>
      <c r="E52" s="486" t="s">
        <v>102</v>
      </c>
      <c r="F52" s="238">
        <v>10</v>
      </c>
      <c r="G52" s="487" t="s">
        <v>439</v>
      </c>
      <c r="H52" s="236" t="s">
        <v>708</v>
      </c>
      <c r="I52" s="240"/>
      <c r="J52" s="241" t="s">
        <v>140</v>
      </c>
      <c r="K52" s="241" t="s">
        <v>658</v>
      </c>
      <c r="L52" s="101"/>
      <c r="M52" s="5"/>
      <c r="N52" s="101"/>
    </row>
    <row r="53" spans="1:14" x14ac:dyDescent="0.25">
      <c r="A53" s="235">
        <v>47</v>
      </c>
      <c r="B53" s="236">
        <v>4</v>
      </c>
      <c r="C53" s="266" t="s">
        <v>8</v>
      </c>
      <c r="D53" s="236">
        <v>3</v>
      </c>
      <c r="E53" s="486" t="s">
        <v>102</v>
      </c>
      <c r="F53" s="238">
        <v>10</v>
      </c>
      <c r="G53" s="487" t="s">
        <v>440</v>
      </c>
      <c r="H53" s="236" t="s">
        <v>708</v>
      </c>
      <c r="I53" s="496"/>
      <c r="J53" s="241" t="s">
        <v>141</v>
      </c>
      <c r="K53" s="241"/>
      <c r="L53" s="101"/>
      <c r="M53" s="5"/>
      <c r="N53" s="101"/>
    </row>
    <row r="54" spans="1:14" x14ac:dyDescent="0.25">
      <c r="A54" s="235">
        <v>48</v>
      </c>
      <c r="B54" s="236">
        <v>5</v>
      </c>
      <c r="C54" s="244" t="s">
        <v>41</v>
      </c>
      <c r="D54" s="236">
        <v>1</v>
      </c>
      <c r="E54" s="486" t="s">
        <v>102</v>
      </c>
      <c r="F54" s="238">
        <v>10</v>
      </c>
      <c r="G54" s="487" t="s">
        <v>441</v>
      </c>
      <c r="H54" s="236" t="s">
        <v>708</v>
      </c>
      <c r="I54" s="240" t="s">
        <v>631</v>
      </c>
      <c r="J54" s="241" t="s">
        <v>140</v>
      </c>
      <c r="K54" s="241"/>
      <c r="L54" s="101"/>
      <c r="M54" s="5"/>
      <c r="N54" s="101"/>
    </row>
    <row r="55" spans="1:14" x14ac:dyDescent="0.25">
      <c r="A55" s="235">
        <v>49</v>
      </c>
      <c r="B55" s="236">
        <v>6</v>
      </c>
      <c r="C55" s="244" t="s">
        <v>796</v>
      </c>
      <c r="D55" s="236">
        <v>1</v>
      </c>
      <c r="E55" s="486" t="s">
        <v>102</v>
      </c>
      <c r="F55" s="238">
        <v>10</v>
      </c>
      <c r="G55" s="487" t="s">
        <v>442</v>
      </c>
      <c r="H55" s="236" t="s">
        <v>708</v>
      </c>
      <c r="I55" s="520" t="s">
        <v>795</v>
      </c>
      <c r="J55" s="241" t="s">
        <v>140</v>
      </c>
      <c r="K55" s="241"/>
      <c r="L55" s="101"/>
      <c r="M55" s="5"/>
      <c r="N55" s="101"/>
    </row>
    <row r="56" spans="1:14" x14ac:dyDescent="0.25">
      <c r="A56" s="235">
        <v>50</v>
      </c>
      <c r="B56" s="236">
        <v>7</v>
      </c>
      <c r="C56" s="244" t="s">
        <v>796</v>
      </c>
      <c r="D56" s="236">
        <v>2</v>
      </c>
      <c r="E56" s="486" t="s">
        <v>102</v>
      </c>
      <c r="F56" s="238">
        <v>10</v>
      </c>
      <c r="G56" s="487" t="s">
        <v>443</v>
      </c>
      <c r="H56" s="236" t="s">
        <v>708</v>
      </c>
      <c r="I56" s="520" t="s">
        <v>795</v>
      </c>
      <c r="J56" s="241" t="s">
        <v>141</v>
      </c>
      <c r="K56" s="241"/>
      <c r="L56" s="101"/>
      <c r="M56" s="5"/>
      <c r="N56" s="101"/>
    </row>
    <row r="57" spans="1:14" x14ac:dyDescent="0.25">
      <c r="A57" s="235">
        <v>51</v>
      </c>
      <c r="B57" s="236">
        <v>8</v>
      </c>
      <c r="C57" s="266" t="s">
        <v>47</v>
      </c>
      <c r="D57" s="236">
        <v>1</v>
      </c>
      <c r="E57" s="486" t="s">
        <v>102</v>
      </c>
      <c r="F57" s="238">
        <v>10</v>
      </c>
      <c r="G57" s="487" t="s">
        <v>444</v>
      </c>
      <c r="H57" s="236" t="s">
        <v>708</v>
      </c>
      <c r="I57" s="240"/>
      <c r="J57" s="241" t="s">
        <v>140</v>
      </c>
      <c r="K57" s="241"/>
      <c r="L57" s="101"/>
      <c r="M57" s="5"/>
      <c r="N57" s="101"/>
    </row>
    <row r="58" spans="1:14" x14ac:dyDescent="0.25">
      <c r="A58" s="235">
        <v>52</v>
      </c>
      <c r="B58" s="236">
        <v>9</v>
      </c>
      <c r="C58" s="266" t="s">
        <v>129</v>
      </c>
      <c r="D58" s="236">
        <v>1</v>
      </c>
      <c r="E58" s="486" t="s">
        <v>102</v>
      </c>
      <c r="F58" s="238">
        <v>10</v>
      </c>
      <c r="G58" s="487" t="s">
        <v>445</v>
      </c>
      <c r="H58" s="236" t="s">
        <v>708</v>
      </c>
      <c r="I58" s="240"/>
      <c r="J58" s="241" t="s">
        <v>140</v>
      </c>
      <c r="K58" s="241"/>
      <c r="L58" s="101"/>
      <c r="M58" s="5"/>
      <c r="N58" s="101"/>
    </row>
    <row r="59" spans="1:14" x14ac:dyDescent="0.25">
      <c r="A59" s="235">
        <v>53</v>
      </c>
      <c r="B59" s="236">
        <v>10</v>
      </c>
      <c r="C59" s="266" t="s">
        <v>129</v>
      </c>
      <c r="D59" s="236">
        <v>2</v>
      </c>
      <c r="E59" s="486" t="s">
        <v>102</v>
      </c>
      <c r="F59" s="238">
        <v>10</v>
      </c>
      <c r="G59" s="487" t="s">
        <v>446</v>
      </c>
      <c r="H59" s="236" t="s">
        <v>708</v>
      </c>
      <c r="I59" s="240"/>
      <c r="J59" s="241" t="s">
        <v>142</v>
      </c>
      <c r="K59" s="241"/>
      <c r="L59" s="101"/>
      <c r="M59" s="326"/>
      <c r="N59" s="101"/>
    </row>
    <row r="60" spans="1:14" x14ac:dyDescent="0.25">
      <c r="A60" s="235">
        <v>54</v>
      </c>
      <c r="B60" s="236">
        <v>11</v>
      </c>
      <c r="C60" s="266" t="s">
        <v>129</v>
      </c>
      <c r="D60" s="236">
        <v>3</v>
      </c>
      <c r="E60" s="486" t="s">
        <v>102</v>
      </c>
      <c r="F60" s="238">
        <v>10</v>
      </c>
      <c r="G60" s="487" t="s">
        <v>447</v>
      </c>
      <c r="H60" s="236" t="s">
        <v>708</v>
      </c>
      <c r="I60" s="240"/>
      <c r="J60" s="241" t="s">
        <v>141</v>
      </c>
      <c r="K60" s="241"/>
      <c r="L60" s="101"/>
      <c r="M60" s="5"/>
      <c r="N60" s="101"/>
    </row>
    <row r="61" spans="1:14" x14ac:dyDescent="0.25">
      <c r="A61" s="235">
        <v>55</v>
      </c>
      <c r="B61" s="236">
        <v>12</v>
      </c>
      <c r="C61" s="266" t="s">
        <v>13</v>
      </c>
      <c r="D61" s="236">
        <v>1</v>
      </c>
      <c r="E61" s="486" t="s">
        <v>102</v>
      </c>
      <c r="F61" s="238">
        <v>10</v>
      </c>
      <c r="G61" s="487" t="s">
        <v>448</v>
      </c>
      <c r="H61" s="236" t="s">
        <v>708</v>
      </c>
      <c r="I61" s="240"/>
      <c r="J61" s="241"/>
      <c r="K61" s="241"/>
      <c r="L61" s="101"/>
      <c r="M61" s="5"/>
      <c r="N61" s="101"/>
    </row>
    <row r="62" spans="1:14" x14ac:dyDescent="0.25">
      <c r="A62" s="235">
        <v>56</v>
      </c>
      <c r="B62" s="236">
        <v>13</v>
      </c>
      <c r="C62" s="266" t="s">
        <v>13</v>
      </c>
      <c r="D62" s="236">
        <v>2</v>
      </c>
      <c r="E62" s="486" t="s">
        <v>102</v>
      </c>
      <c r="F62" s="238">
        <v>10</v>
      </c>
      <c r="G62" s="487" t="s">
        <v>449</v>
      </c>
      <c r="H62" s="236" t="s">
        <v>708</v>
      </c>
      <c r="I62" s="240" t="s">
        <v>643</v>
      </c>
      <c r="J62" s="241"/>
      <c r="K62" s="241"/>
      <c r="L62" s="101"/>
      <c r="M62" s="5"/>
      <c r="N62" s="101"/>
    </row>
    <row r="63" spans="1:14" x14ac:dyDescent="0.25">
      <c r="A63" s="235">
        <v>57</v>
      </c>
      <c r="B63" s="236">
        <v>14</v>
      </c>
      <c r="C63" s="266" t="s">
        <v>436</v>
      </c>
      <c r="D63" s="236">
        <v>1</v>
      </c>
      <c r="E63" s="486" t="s">
        <v>102</v>
      </c>
      <c r="F63" s="238">
        <v>6</v>
      </c>
      <c r="G63" s="487" t="s">
        <v>451</v>
      </c>
      <c r="H63" s="236" t="s">
        <v>708</v>
      </c>
      <c r="I63" s="240"/>
      <c r="J63" s="241" t="s">
        <v>140</v>
      </c>
      <c r="K63" s="241"/>
      <c r="L63" s="101"/>
      <c r="M63" s="5"/>
      <c r="N63" s="101"/>
    </row>
    <row r="64" spans="1:14" x14ac:dyDescent="0.25">
      <c r="A64" s="235">
        <v>58</v>
      </c>
      <c r="B64" s="236">
        <v>15</v>
      </c>
      <c r="C64" s="266" t="s">
        <v>436</v>
      </c>
      <c r="D64" s="236">
        <v>2</v>
      </c>
      <c r="E64" s="486" t="s">
        <v>102</v>
      </c>
      <c r="F64" s="238">
        <v>6</v>
      </c>
      <c r="G64" s="487" t="s">
        <v>450</v>
      </c>
      <c r="H64" s="236" t="s">
        <v>708</v>
      </c>
      <c r="I64" s="240"/>
      <c r="J64" s="241" t="s">
        <v>141</v>
      </c>
      <c r="K64" s="241"/>
      <c r="L64" s="101"/>
      <c r="M64" s="5"/>
      <c r="N64" s="101"/>
    </row>
    <row r="65" spans="1:15" x14ac:dyDescent="0.25">
      <c r="A65" s="235">
        <v>59</v>
      </c>
      <c r="B65" s="236">
        <v>16</v>
      </c>
      <c r="C65" s="266" t="s">
        <v>17</v>
      </c>
      <c r="D65" s="236">
        <v>1</v>
      </c>
      <c r="E65" s="486" t="s">
        <v>102</v>
      </c>
      <c r="F65" s="238">
        <v>10</v>
      </c>
      <c r="G65" s="487" t="s">
        <v>452</v>
      </c>
      <c r="H65" s="236" t="s">
        <v>708</v>
      </c>
      <c r="I65" s="240"/>
      <c r="J65" s="241"/>
      <c r="K65" s="241"/>
      <c r="L65" s="101"/>
      <c r="M65" s="5"/>
      <c r="N65" s="101"/>
    </row>
    <row r="66" spans="1:15" x14ac:dyDescent="0.25">
      <c r="A66" s="235">
        <v>60</v>
      </c>
      <c r="B66" s="236">
        <v>17</v>
      </c>
      <c r="C66" s="266" t="s">
        <v>134</v>
      </c>
      <c r="D66" s="236">
        <v>1</v>
      </c>
      <c r="E66" s="237" t="s">
        <v>102</v>
      </c>
      <c r="F66" s="238">
        <v>6</v>
      </c>
      <c r="G66" s="487" t="s">
        <v>453</v>
      </c>
      <c r="H66" s="236" t="s">
        <v>708</v>
      </c>
      <c r="I66" s="240"/>
      <c r="J66" s="241" t="s">
        <v>141</v>
      </c>
      <c r="K66" s="241"/>
      <c r="L66" s="101"/>
      <c r="M66" s="5"/>
      <c r="N66" s="101"/>
    </row>
    <row r="67" spans="1:15" x14ac:dyDescent="0.25">
      <c r="A67" s="235">
        <v>61</v>
      </c>
      <c r="B67" s="236">
        <v>18</v>
      </c>
      <c r="C67" s="266" t="s">
        <v>20</v>
      </c>
      <c r="D67" s="243">
        <v>1</v>
      </c>
      <c r="E67" s="237" t="s">
        <v>102</v>
      </c>
      <c r="F67" s="245">
        <v>6</v>
      </c>
      <c r="G67" s="487" t="s">
        <v>454</v>
      </c>
      <c r="H67" s="236" t="s">
        <v>708</v>
      </c>
      <c r="I67" s="240"/>
      <c r="J67" s="241" t="s">
        <v>141</v>
      </c>
      <c r="K67" s="241"/>
      <c r="L67" s="101"/>
      <c r="M67" s="5"/>
      <c r="N67" s="101"/>
    </row>
    <row r="68" spans="1:15" x14ac:dyDescent="0.25">
      <c r="A68" s="235">
        <v>62</v>
      </c>
      <c r="B68" s="236">
        <v>19</v>
      </c>
      <c r="C68" s="244" t="s">
        <v>24</v>
      </c>
      <c r="D68" s="236" t="s">
        <v>568</v>
      </c>
      <c r="E68" s="237" t="s">
        <v>102</v>
      </c>
      <c r="F68" s="238" t="s">
        <v>563</v>
      </c>
      <c r="G68" s="487" t="s">
        <v>455</v>
      </c>
      <c r="H68" s="236" t="s">
        <v>708</v>
      </c>
      <c r="I68" s="240"/>
      <c r="J68" s="241" t="s">
        <v>140</v>
      </c>
      <c r="K68" s="241"/>
      <c r="L68" s="101"/>
      <c r="M68" s="5"/>
      <c r="N68" s="101"/>
    </row>
    <row r="69" spans="1:15" x14ac:dyDescent="0.25">
      <c r="A69" s="235">
        <v>63</v>
      </c>
      <c r="B69" s="236">
        <v>20</v>
      </c>
      <c r="C69" s="244" t="s">
        <v>24</v>
      </c>
      <c r="D69" s="236" t="s">
        <v>569</v>
      </c>
      <c r="E69" s="237" t="s">
        <v>102</v>
      </c>
      <c r="F69" s="238" t="s">
        <v>563</v>
      </c>
      <c r="G69" s="487" t="s">
        <v>456</v>
      </c>
      <c r="H69" s="236" t="s">
        <v>708</v>
      </c>
      <c r="I69" s="240"/>
      <c r="J69" s="241" t="s">
        <v>140</v>
      </c>
      <c r="K69" s="241"/>
      <c r="L69" s="101"/>
      <c r="M69" s="5"/>
      <c r="N69" s="101"/>
    </row>
    <row r="70" spans="1:15" x14ac:dyDescent="0.25">
      <c r="A70" s="235">
        <v>64</v>
      </c>
      <c r="B70" s="236">
        <v>1</v>
      </c>
      <c r="C70" s="244" t="s">
        <v>13</v>
      </c>
      <c r="D70" s="236">
        <v>3</v>
      </c>
      <c r="E70" s="237" t="s">
        <v>102</v>
      </c>
      <c r="F70" s="245">
        <v>15</v>
      </c>
      <c r="G70" s="487" t="s">
        <v>460</v>
      </c>
      <c r="H70" s="243" t="s">
        <v>468</v>
      </c>
      <c r="I70" s="240" t="s">
        <v>642</v>
      </c>
      <c r="J70" s="241"/>
      <c r="K70" s="241"/>
      <c r="L70" s="101"/>
      <c r="M70" s="5"/>
      <c r="N70" s="101"/>
    </row>
    <row r="71" spans="1:15" x14ac:dyDescent="0.25">
      <c r="A71" s="235">
        <v>65</v>
      </c>
      <c r="B71" s="236">
        <v>2</v>
      </c>
      <c r="C71" s="244" t="s">
        <v>11</v>
      </c>
      <c r="D71" s="236">
        <v>1</v>
      </c>
      <c r="E71" s="237" t="s">
        <v>102</v>
      </c>
      <c r="F71" s="245">
        <v>15</v>
      </c>
      <c r="G71" s="487" t="s">
        <v>461</v>
      </c>
      <c r="H71" s="243" t="s">
        <v>468</v>
      </c>
      <c r="I71" s="240" t="s">
        <v>648</v>
      </c>
      <c r="J71" s="241"/>
      <c r="K71" s="241"/>
      <c r="L71" s="101"/>
      <c r="M71" s="5"/>
      <c r="N71" s="101"/>
    </row>
    <row r="72" spans="1:15" x14ac:dyDescent="0.25">
      <c r="A72" s="235">
        <v>66</v>
      </c>
      <c r="B72" s="236">
        <v>3</v>
      </c>
      <c r="C72" s="244" t="s">
        <v>458</v>
      </c>
      <c r="D72" s="236">
        <v>8</v>
      </c>
      <c r="E72" s="237" t="s">
        <v>102</v>
      </c>
      <c r="F72" s="245">
        <v>15</v>
      </c>
      <c r="G72" s="487" t="s">
        <v>462</v>
      </c>
      <c r="H72" s="243" t="s">
        <v>468</v>
      </c>
      <c r="I72" s="240" t="s">
        <v>636</v>
      </c>
      <c r="J72" s="241" t="s">
        <v>141</v>
      </c>
      <c r="K72" s="241"/>
      <c r="L72" s="101"/>
      <c r="M72" s="5"/>
      <c r="N72" s="101"/>
    </row>
    <row r="73" spans="1:15" x14ac:dyDescent="0.25">
      <c r="A73" s="235">
        <v>67</v>
      </c>
      <c r="B73" s="236">
        <v>4</v>
      </c>
      <c r="C73" s="244" t="s">
        <v>13</v>
      </c>
      <c r="D73" s="236">
        <v>5</v>
      </c>
      <c r="E73" s="237" t="s">
        <v>102</v>
      </c>
      <c r="F73" s="245">
        <v>10</v>
      </c>
      <c r="G73" s="242" t="s">
        <v>464</v>
      </c>
      <c r="H73" s="243" t="s">
        <v>468</v>
      </c>
      <c r="I73" s="240" t="s">
        <v>644</v>
      </c>
      <c r="J73" s="241"/>
      <c r="K73" s="241"/>
      <c r="L73" s="101"/>
      <c r="M73" s="5"/>
      <c r="N73" s="101"/>
    </row>
    <row r="74" spans="1:15" x14ac:dyDescent="0.25">
      <c r="A74" s="235">
        <v>68</v>
      </c>
      <c r="B74" s="236">
        <v>5</v>
      </c>
      <c r="C74" s="266" t="s">
        <v>458</v>
      </c>
      <c r="D74" s="236">
        <v>2</v>
      </c>
      <c r="E74" s="237" t="s">
        <v>102</v>
      </c>
      <c r="F74" s="245">
        <v>10</v>
      </c>
      <c r="G74" s="242" t="s">
        <v>463</v>
      </c>
      <c r="H74" s="243" t="s">
        <v>468</v>
      </c>
      <c r="I74" s="240"/>
      <c r="J74" s="241"/>
      <c r="K74" s="241"/>
      <c r="L74" s="101"/>
      <c r="M74" s="5"/>
      <c r="N74" s="101"/>
    </row>
    <row r="75" spans="1:15" x14ac:dyDescent="0.25">
      <c r="A75" s="235">
        <v>69</v>
      </c>
      <c r="B75" s="236">
        <v>6</v>
      </c>
      <c r="C75" s="266" t="s">
        <v>458</v>
      </c>
      <c r="D75" s="236">
        <v>3</v>
      </c>
      <c r="E75" s="237" t="s">
        <v>102</v>
      </c>
      <c r="F75" s="245">
        <v>10</v>
      </c>
      <c r="G75" s="242" t="s">
        <v>463</v>
      </c>
      <c r="H75" s="243" t="s">
        <v>468</v>
      </c>
      <c r="I75" s="240"/>
      <c r="J75" s="241" t="s">
        <v>140</v>
      </c>
      <c r="K75" s="241"/>
      <c r="L75" s="101"/>
      <c r="M75" s="5"/>
      <c r="N75" s="101"/>
      <c r="O75" s="328"/>
    </row>
    <row r="76" spans="1:15" s="327" customFormat="1" x14ac:dyDescent="0.25">
      <c r="A76" s="235">
        <v>70</v>
      </c>
      <c r="B76" s="236">
        <v>7</v>
      </c>
      <c r="C76" s="244" t="s">
        <v>470</v>
      </c>
      <c r="D76" s="236">
        <v>4</v>
      </c>
      <c r="E76" s="237" t="s">
        <v>102</v>
      </c>
      <c r="F76" s="245">
        <v>10</v>
      </c>
      <c r="G76" s="242" t="s">
        <v>465</v>
      </c>
      <c r="H76" s="243" t="s">
        <v>468</v>
      </c>
      <c r="I76" s="240" t="s">
        <v>646</v>
      </c>
      <c r="J76" s="241"/>
      <c r="K76" s="241"/>
      <c r="L76" s="101"/>
      <c r="M76" s="5"/>
      <c r="N76" s="101"/>
      <c r="O76" s="328"/>
    </row>
    <row r="77" spans="1:15" x14ac:dyDescent="0.25">
      <c r="A77" s="235">
        <v>71</v>
      </c>
      <c r="B77" s="236">
        <v>8</v>
      </c>
      <c r="C77" s="244" t="s">
        <v>470</v>
      </c>
      <c r="D77" s="236">
        <v>5</v>
      </c>
      <c r="E77" s="237" t="s">
        <v>102</v>
      </c>
      <c r="F77" s="245">
        <v>10</v>
      </c>
      <c r="G77" s="242" t="s">
        <v>466</v>
      </c>
      <c r="H77" s="243" t="s">
        <v>468</v>
      </c>
      <c r="I77" s="240" t="s">
        <v>647</v>
      </c>
      <c r="J77" s="241" t="s">
        <v>142</v>
      </c>
      <c r="K77" s="241"/>
      <c r="L77" s="101"/>
      <c r="M77" s="5"/>
      <c r="N77" s="101"/>
      <c r="O77" s="328"/>
    </row>
    <row r="78" spans="1:15" x14ac:dyDescent="0.25">
      <c r="A78" s="235">
        <v>72</v>
      </c>
      <c r="B78" s="236">
        <v>9</v>
      </c>
      <c r="C78" s="244" t="s">
        <v>470</v>
      </c>
      <c r="D78" s="236">
        <v>3</v>
      </c>
      <c r="E78" s="237" t="s">
        <v>102</v>
      </c>
      <c r="F78" s="245">
        <v>10</v>
      </c>
      <c r="G78" s="242" t="s">
        <v>466</v>
      </c>
      <c r="H78" s="243" t="s">
        <v>468</v>
      </c>
      <c r="I78" s="240" t="s">
        <v>647</v>
      </c>
      <c r="J78" s="241"/>
      <c r="K78" s="241"/>
      <c r="L78" s="101"/>
      <c r="M78" s="5"/>
      <c r="N78" s="101"/>
      <c r="O78" s="328"/>
    </row>
    <row r="79" spans="1:15" x14ac:dyDescent="0.25">
      <c r="A79" s="235">
        <v>73</v>
      </c>
      <c r="B79" s="236">
        <v>10</v>
      </c>
      <c r="C79" s="244" t="s">
        <v>470</v>
      </c>
      <c r="D79" s="236">
        <v>1</v>
      </c>
      <c r="E79" s="237" t="s">
        <v>102</v>
      </c>
      <c r="F79" s="245">
        <v>10</v>
      </c>
      <c r="G79" s="242" t="s">
        <v>467</v>
      </c>
      <c r="H79" s="243" t="s">
        <v>468</v>
      </c>
      <c r="I79" s="240" t="s">
        <v>632</v>
      </c>
      <c r="J79" s="241" t="s">
        <v>141</v>
      </c>
      <c r="K79" s="241"/>
      <c r="L79" s="101"/>
      <c r="M79" s="5"/>
      <c r="N79" s="101"/>
      <c r="O79" s="328"/>
    </row>
    <row r="80" spans="1:15" x14ac:dyDescent="0.25">
      <c r="A80" s="235">
        <v>74</v>
      </c>
      <c r="B80" s="236">
        <v>1</v>
      </c>
      <c r="C80" s="244" t="s">
        <v>44</v>
      </c>
      <c r="D80" s="236">
        <v>1</v>
      </c>
      <c r="E80" s="237" t="s">
        <v>104</v>
      </c>
      <c r="F80" s="238"/>
      <c r="G80" s="242" t="s">
        <v>471</v>
      </c>
      <c r="H80" s="243" t="s">
        <v>477</v>
      </c>
      <c r="I80" s="240" t="s">
        <v>619</v>
      </c>
      <c r="J80" s="241" t="s">
        <v>140</v>
      </c>
      <c r="K80" s="241" t="s">
        <v>650</v>
      </c>
      <c r="L80" s="101"/>
      <c r="M80" s="5"/>
      <c r="N80" s="101"/>
      <c r="O80" s="328"/>
    </row>
    <row r="81" spans="1:14" x14ac:dyDescent="0.25">
      <c r="A81" s="235">
        <v>75</v>
      </c>
      <c r="B81" s="236">
        <v>2</v>
      </c>
      <c r="C81" s="244" t="s">
        <v>479</v>
      </c>
      <c r="D81" s="236">
        <v>3</v>
      </c>
      <c r="E81" s="237" t="s">
        <v>104</v>
      </c>
      <c r="F81" s="238"/>
      <c r="G81" s="242" t="s">
        <v>472</v>
      </c>
      <c r="H81" s="243" t="s">
        <v>477</v>
      </c>
      <c r="I81" s="240" t="s">
        <v>607</v>
      </c>
      <c r="J81" s="241"/>
      <c r="K81" s="241"/>
      <c r="L81" s="101"/>
      <c r="M81" s="5"/>
      <c r="N81" s="101"/>
    </row>
    <row r="82" spans="1:14" x14ac:dyDescent="0.25">
      <c r="A82" s="235">
        <v>76</v>
      </c>
      <c r="B82" s="236">
        <v>3</v>
      </c>
      <c r="C82" s="244" t="s">
        <v>479</v>
      </c>
      <c r="D82" s="236">
        <v>4</v>
      </c>
      <c r="E82" s="237" t="s">
        <v>104</v>
      </c>
      <c r="F82" s="238"/>
      <c r="G82" s="242" t="s">
        <v>472</v>
      </c>
      <c r="H82" s="243" t="s">
        <v>477</v>
      </c>
      <c r="I82" s="240" t="s">
        <v>606</v>
      </c>
      <c r="J82" s="241" t="s">
        <v>142</v>
      </c>
      <c r="K82" s="241"/>
      <c r="L82" s="101"/>
      <c r="M82" s="5"/>
      <c r="N82" s="101"/>
    </row>
    <row r="83" spans="1:14" x14ac:dyDescent="0.25">
      <c r="A83" s="235">
        <v>77</v>
      </c>
      <c r="B83" s="236">
        <v>4</v>
      </c>
      <c r="C83" s="266" t="s">
        <v>13</v>
      </c>
      <c r="D83" s="236">
        <v>4</v>
      </c>
      <c r="E83" s="237" t="s">
        <v>104</v>
      </c>
      <c r="F83" s="238"/>
      <c r="G83" s="242" t="s">
        <v>473</v>
      </c>
      <c r="H83" s="243" t="s">
        <v>477</v>
      </c>
      <c r="I83" s="240"/>
      <c r="J83" s="241"/>
      <c r="K83" s="241"/>
      <c r="L83" s="101"/>
      <c r="M83" s="5"/>
      <c r="N83" s="101"/>
    </row>
    <row r="84" spans="1:14" x14ac:dyDescent="0.25">
      <c r="A84" s="235">
        <v>78</v>
      </c>
      <c r="B84" s="236">
        <v>5</v>
      </c>
      <c r="C84" s="244" t="s">
        <v>130</v>
      </c>
      <c r="D84" s="236">
        <v>1</v>
      </c>
      <c r="E84" s="237" t="s">
        <v>104</v>
      </c>
      <c r="F84" s="238"/>
      <c r="G84" s="242" t="s">
        <v>474</v>
      </c>
      <c r="H84" s="243" t="s">
        <v>477</v>
      </c>
      <c r="I84" s="240" t="s">
        <v>620</v>
      </c>
      <c r="J84" s="241" t="s">
        <v>140</v>
      </c>
      <c r="K84" s="241"/>
      <c r="L84" s="101"/>
      <c r="M84" s="5"/>
      <c r="N84" s="101"/>
    </row>
    <row r="85" spans="1:14" x14ac:dyDescent="0.25">
      <c r="A85" s="235">
        <v>79</v>
      </c>
      <c r="B85" s="236">
        <v>6</v>
      </c>
      <c r="C85" s="244" t="s">
        <v>10</v>
      </c>
      <c r="D85" s="236">
        <v>1</v>
      </c>
      <c r="E85" s="237" t="s">
        <v>104</v>
      </c>
      <c r="F85" s="238"/>
      <c r="G85" s="242" t="s">
        <v>473</v>
      </c>
      <c r="H85" s="243" t="s">
        <v>477</v>
      </c>
      <c r="I85" s="240" t="s">
        <v>603</v>
      </c>
      <c r="J85" s="241" t="s">
        <v>141</v>
      </c>
      <c r="K85" s="241"/>
      <c r="L85" s="101"/>
      <c r="M85" s="5"/>
      <c r="N85" s="101"/>
    </row>
    <row r="86" spans="1:14" x14ac:dyDescent="0.25">
      <c r="A86" s="235">
        <v>80</v>
      </c>
      <c r="B86" s="236">
        <v>7</v>
      </c>
      <c r="C86" s="266" t="s">
        <v>469</v>
      </c>
      <c r="D86" s="236">
        <v>2</v>
      </c>
      <c r="E86" s="237" t="s">
        <v>104</v>
      </c>
      <c r="F86" s="238"/>
      <c r="G86" s="242" t="s">
        <v>471</v>
      </c>
      <c r="H86" s="243" t="s">
        <v>477</v>
      </c>
      <c r="I86" s="240"/>
      <c r="J86" s="241" t="s">
        <v>140</v>
      </c>
      <c r="K86" s="241"/>
      <c r="L86" s="101"/>
      <c r="M86" s="5"/>
      <c r="N86" s="101"/>
    </row>
    <row r="87" spans="1:14" x14ac:dyDescent="0.25">
      <c r="A87" s="235">
        <v>81</v>
      </c>
      <c r="B87" s="236">
        <v>8</v>
      </c>
      <c r="C87" s="244" t="s">
        <v>10</v>
      </c>
      <c r="D87" s="236">
        <v>2</v>
      </c>
      <c r="E87" s="237" t="s">
        <v>104</v>
      </c>
      <c r="F87" s="238"/>
      <c r="G87" s="242" t="s">
        <v>475</v>
      </c>
      <c r="H87" s="243" t="s">
        <v>477</v>
      </c>
      <c r="I87" s="240" t="s">
        <v>603</v>
      </c>
      <c r="J87" s="241" t="s">
        <v>140</v>
      </c>
      <c r="K87" s="241"/>
      <c r="L87" s="101"/>
      <c r="M87" s="5"/>
      <c r="N87" s="101"/>
    </row>
    <row r="88" spans="1:14" x14ac:dyDescent="0.25">
      <c r="A88" s="235">
        <v>82</v>
      </c>
      <c r="B88" s="236">
        <v>9</v>
      </c>
      <c r="C88" s="244" t="s">
        <v>479</v>
      </c>
      <c r="D88" s="236">
        <v>5</v>
      </c>
      <c r="E88" s="237" t="s">
        <v>104</v>
      </c>
      <c r="F88" s="238"/>
      <c r="G88" s="242" t="s">
        <v>472</v>
      </c>
      <c r="H88" s="243" t="s">
        <v>477</v>
      </c>
      <c r="I88" s="240" t="s">
        <v>606</v>
      </c>
      <c r="J88" s="241" t="s">
        <v>141</v>
      </c>
      <c r="K88" s="241"/>
      <c r="L88" s="101"/>
      <c r="M88" s="5"/>
      <c r="N88" s="101"/>
    </row>
    <row r="89" spans="1:14" x14ac:dyDescent="0.25">
      <c r="A89" s="235">
        <v>83</v>
      </c>
      <c r="B89" s="236">
        <v>10</v>
      </c>
      <c r="C89" s="266" t="s">
        <v>20</v>
      </c>
      <c r="D89" s="236">
        <v>2</v>
      </c>
      <c r="E89" s="237" t="s">
        <v>104</v>
      </c>
      <c r="F89" s="238"/>
      <c r="G89" s="239" t="s">
        <v>476</v>
      </c>
      <c r="H89" s="243" t="s">
        <v>477</v>
      </c>
      <c r="I89" s="240"/>
      <c r="J89" s="241" t="s">
        <v>140</v>
      </c>
      <c r="K89" s="241"/>
      <c r="L89" s="101"/>
      <c r="M89" s="5"/>
      <c r="N89" s="101"/>
    </row>
    <row r="90" spans="1:14" x14ac:dyDescent="0.25">
      <c r="A90" s="235">
        <v>84</v>
      </c>
      <c r="B90" s="236">
        <v>1</v>
      </c>
      <c r="C90" s="491" t="s">
        <v>42</v>
      </c>
      <c r="D90" s="236">
        <v>2</v>
      </c>
      <c r="E90" s="237" t="s">
        <v>104</v>
      </c>
      <c r="F90" s="238"/>
      <c r="G90" s="488" t="s">
        <v>483</v>
      </c>
      <c r="H90" s="243" t="s">
        <v>527</v>
      </c>
      <c r="I90" s="240" t="s">
        <v>617</v>
      </c>
      <c r="J90" s="241" t="s">
        <v>141</v>
      </c>
      <c r="K90" s="241"/>
      <c r="L90" s="101"/>
      <c r="M90" s="5"/>
      <c r="N90" s="101"/>
    </row>
    <row r="91" spans="1:14" x14ac:dyDescent="0.25">
      <c r="A91" s="235">
        <v>85</v>
      </c>
      <c r="B91" s="236">
        <v>2</v>
      </c>
      <c r="C91" s="491" t="s">
        <v>42</v>
      </c>
      <c r="D91" s="236">
        <v>3</v>
      </c>
      <c r="E91" s="237" t="s">
        <v>104</v>
      </c>
      <c r="F91" s="238"/>
      <c r="G91" s="491" t="s">
        <v>484</v>
      </c>
      <c r="H91" s="243" t="s">
        <v>527</v>
      </c>
      <c r="I91" s="240" t="s">
        <v>618</v>
      </c>
      <c r="J91" s="241" t="s">
        <v>140</v>
      </c>
      <c r="K91" s="241"/>
      <c r="L91" s="101"/>
      <c r="M91" s="5"/>
      <c r="N91" s="101"/>
    </row>
    <row r="92" spans="1:14" x14ac:dyDescent="0.25">
      <c r="A92" s="235">
        <v>86</v>
      </c>
      <c r="B92" s="236">
        <v>3</v>
      </c>
      <c r="C92" s="491" t="s">
        <v>13</v>
      </c>
      <c r="D92" s="236">
        <v>7</v>
      </c>
      <c r="E92" s="237" t="s">
        <v>104</v>
      </c>
      <c r="F92" s="238"/>
      <c r="G92" s="488" t="s">
        <v>485</v>
      </c>
      <c r="H92" s="243" t="s">
        <v>527</v>
      </c>
      <c r="I92" s="240"/>
      <c r="J92" s="241"/>
      <c r="K92" s="241"/>
      <c r="L92" s="101"/>
      <c r="M92" s="5"/>
      <c r="N92" s="101"/>
    </row>
    <row r="93" spans="1:14" x14ac:dyDescent="0.25">
      <c r="A93" s="235">
        <v>87</v>
      </c>
      <c r="B93" s="236">
        <v>4</v>
      </c>
      <c r="C93" s="491" t="s">
        <v>478</v>
      </c>
      <c r="D93" s="236">
        <v>1</v>
      </c>
      <c r="E93" s="237" t="s">
        <v>104</v>
      </c>
      <c r="F93" s="238"/>
      <c r="G93" s="491" t="s">
        <v>486</v>
      </c>
      <c r="H93" s="243" t="s">
        <v>527</v>
      </c>
      <c r="I93" s="240"/>
      <c r="J93" s="241" t="s">
        <v>140</v>
      </c>
      <c r="K93" s="241"/>
      <c r="L93" s="101"/>
      <c r="M93" s="5"/>
      <c r="N93" s="101"/>
    </row>
    <row r="94" spans="1:14" x14ac:dyDescent="0.25">
      <c r="A94" s="235">
        <v>88</v>
      </c>
      <c r="B94" s="236">
        <v>5</v>
      </c>
      <c r="C94" s="491" t="s">
        <v>424</v>
      </c>
      <c r="D94" s="236">
        <v>4</v>
      </c>
      <c r="E94" s="237" t="s">
        <v>104</v>
      </c>
      <c r="F94" s="238"/>
      <c r="G94" s="491" t="s">
        <v>487</v>
      </c>
      <c r="H94" s="243" t="s">
        <v>527</v>
      </c>
      <c r="I94" s="240" t="s">
        <v>626</v>
      </c>
      <c r="J94" s="241" t="s">
        <v>140</v>
      </c>
      <c r="K94" s="241" t="s">
        <v>652</v>
      </c>
      <c r="L94" s="101"/>
      <c r="M94" s="5"/>
      <c r="N94" s="101"/>
    </row>
    <row r="95" spans="1:14" x14ac:dyDescent="0.25">
      <c r="A95" s="235">
        <v>89</v>
      </c>
      <c r="B95" s="236">
        <v>6</v>
      </c>
      <c r="C95" s="491" t="s">
        <v>479</v>
      </c>
      <c r="D95" s="236">
        <v>1</v>
      </c>
      <c r="E95" s="237" t="s">
        <v>104</v>
      </c>
      <c r="F95" s="238"/>
      <c r="G95" s="491" t="s">
        <v>488</v>
      </c>
      <c r="H95" s="243" t="s">
        <v>527</v>
      </c>
      <c r="I95" s="240"/>
      <c r="J95" s="241" t="s">
        <v>140</v>
      </c>
      <c r="K95" s="241"/>
      <c r="L95" s="101"/>
      <c r="M95" s="5"/>
    </row>
    <row r="96" spans="1:14" x14ac:dyDescent="0.25">
      <c r="A96" s="235">
        <v>90</v>
      </c>
      <c r="B96" s="236">
        <v>7</v>
      </c>
      <c r="C96" s="491" t="s">
        <v>425</v>
      </c>
      <c r="D96" s="236">
        <v>2</v>
      </c>
      <c r="E96" s="237" t="s">
        <v>104</v>
      </c>
      <c r="F96" s="238"/>
      <c r="G96" s="491" t="s">
        <v>489</v>
      </c>
      <c r="H96" s="243" t="s">
        <v>527</v>
      </c>
      <c r="I96" s="240"/>
      <c r="J96" s="241" t="s">
        <v>141</v>
      </c>
      <c r="K96" s="241"/>
      <c r="L96" s="101"/>
      <c r="M96" s="5"/>
    </row>
    <row r="97" spans="1:13" x14ac:dyDescent="0.25">
      <c r="A97" s="235">
        <v>91</v>
      </c>
      <c r="B97" s="236">
        <v>8</v>
      </c>
      <c r="C97" s="491" t="s">
        <v>424</v>
      </c>
      <c r="D97" s="236">
        <v>6</v>
      </c>
      <c r="E97" s="237" t="s">
        <v>104</v>
      </c>
      <c r="F97" s="238"/>
      <c r="G97" s="491" t="s">
        <v>490</v>
      </c>
      <c r="H97" s="243" t="s">
        <v>527</v>
      </c>
      <c r="I97" s="240" t="s">
        <v>629</v>
      </c>
      <c r="J97" s="241"/>
      <c r="K97" s="241"/>
      <c r="L97" s="101"/>
      <c r="M97" s="5"/>
    </row>
    <row r="98" spans="1:13" x14ac:dyDescent="0.25">
      <c r="A98" s="235">
        <v>92</v>
      </c>
      <c r="B98" s="236">
        <v>9</v>
      </c>
      <c r="C98" s="491" t="s">
        <v>48</v>
      </c>
      <c r="D98" s="236">
        <v>7</v>
      </c>
      <c r="E98" s="237" t="s">
        <v>104</v>
      </c>
      <c r="F98" s="238"/>
      <c r="G98" s="491" t="s">
        <v>491</v>
      </c>
      <c r="H98" s="243" t="s">
        <v>527</v>
      </c>
      <c r="I98" s="240" t="s">
        <v>640</v>
      </c>
      <c r="J98" s="241"/>
      <c r="K98" s="241"/>
      <c r="L98" s="101"/>
      <c r="M98" s="5"/>
    </row>
    <row r="99" spans="1:13" x14ac:dyDescent="0.25">
      <c r="A99" s="235">
        <v>93</v>
      </c>
      <c r="B99" s="236">
        <v>10</v>
      </c>
      <c r="C99" s="491" t="s">
        <v>15</v>
      </c>
      <c r="D99" s="236">
        <v>1</v>
      </c>
      <c r="E99" s="237" t="s">
        <v>104</v>
      </c>
      <c r="F99" s="238"/>
      <c r="G99" s="491" t="s">
        <v>625</v>
      </c>
      <c r="H99" s="243" t="s">
        <v>527</v>
      </c>
      <c r="I99" s="240" t="s">
        <v>637</v>
      </c>
      <c r="J99" s="241" t="s">
        <v>140</v>
      </c>
      <c r="K99" s="241"/>
      <c r="L99" s="101"/>
      <c r="M99" s="5"/>
    </row>
    <row r="100" spans="1:13" x14ac:dyDescent="0.25">
      <c r="A100" s="235">
        <v>94</v>
      </c>
      <c r="B100" s="236">
        <v>11</v>
      </c>
      <c r="C100" s="491" t="s">
        <v>459</v>
      </c>
      <c r="D100" s="236">
        <v>4</v>
      </c>
      <c r="E100" s="237" t="s">
        <v>104</v>
      </c>
      <c r="F100" s="238"/>
      <c r="G100" s="491" t="s">
        <v>492</v>
      </c>
      <c r="H100" s="243" t="s">
        <v>527</v>
      </c>
      <c r="I100" s="240"/>
      <c r="J100" s="241" t="s">
        <v>140</v>
      </c>
      <c r="K100" s="241"/>
      <c r="L100" s="101"/>
      <c r="M100" s="5"/>
    </row>
    <row r="101" spans="1:13" x14ac:dyDescent="0.25">
      <c r="A101" s="235">
        <v>95</v>
      </c>
      <c r="B101" s="236">
        <v>12</v>
      </c>
      <c r="C101" s="491" t="s">
        <v>48</v>
      </c>
      <c r="D101" s="236">
        <v>2</v>
      </c>
      <c r="E101" s="237" t="s">
        <v>104</v>
      </c>
      <c r="F101" s="246"/>
      <c r="G101" s="489" t="s">
        <v>493</v>
      </c>
      <c r="H101" s="243" t="s">
        <v>527</v>
      </c>
      <c r="I101" s="240" t="s">
        <v>621</v>
      </c>
      <c r="J101" s="241" t="s">
        <v>140</v>
      </c>
      <c r="K101" s="241"/>
      <c r="L101" s="101"/>
      <c r="M101" s="5"/>
    </row>
    <row r="102" spans="1:13" x14ac:dyDescent="0.25">
      <c r="A102" s="235">
        <v>96</v>
      </c>
      <c r="B102" s="236">
        <v>13</v>
      </c>
      <c r="C102" s="491" t="s">
        <v>9</v>
      </c>
      <c r="D102" s="236">
        <v>5</v>
      </c>
      <c r="E102" s="237" t="s">
        <v>104</v>
      </c>
      <c r="F102" s="246"/>
      <c r="G102" s="491" t="s">
        <v>494</v>
      </c>
      <c r="H102" s="243" t="s">
        <v>527</v>
      </c>
      <c r="I102" s="240" t="s">
        <v>641</v>
      </c>
      <c r="J102" s="241"/>
      <c r="K102" s="241"/>
      <c r="L102" s="101"/>
      <c r="M102" s="5"/>
    </row>
    <row r="103" spans="1:13" x14ac:dyDescent="0.25">
      <c r="A103" s="235">
        <v>97</v>
      </c>
      <c r="B103" s="236">
        <v>14</v>
      </c>
      <c r="C103" s="491" t="s">
        <v>436</v>
      </c>
      <c r="D103" s="236">
        <v>3</v>
      </c>
      <c r="E103" s="237" t="s">
        <v>104</v>
      </c>
      <c r="F103" s="238"/>
      <c r="G103" s="491" t="s">
        <v>495</v>
      </c>
      <c r="H103" s="243" t="s">
        <v>527</v>
      </c>
      <c r="I103" s="240" t="s">
        <v>605</v>
      </c>
      <c r="J103" s="241" t="s">
        <v>142</v>
      </c>
      <c r="K103" s="241"/>
      <c r="L103" s="101"/>
      <c r="M103" s="5"/>
    </row>
    <row r="104" spans="1:13" x14ac:dyDescent="0.25">
      <c r="A104" s="235">
        <v>98</v>
      </c>
      <c r="B104" s="236">
        <v>15</v>
      </c>
      <c r="C104" s="491" t="s">
        <v>480</v>
      </c>
      <c r="D104" s="236">
        <v>2</v>
      </c>
      <c r="E104" s="237" t="s">
        <v>104</v>
      </c>
      <c r="F104" s="238"/>
      <c r="G104" s="491" t="s">
        <v>496</v>
      </c>
      <c r="H104" s="243" t="s">
        <v>527</v>
      </c>
      <c r="I104" s="240" t="s">
        <v>627</v>
      </c>
      <c r="J104" s="241" t="s">
        <v>141</v>
      </c>
      <c r="K104" s="241"/>
      <c r="L104" s="101"/>
      <c r="M104" s="5"/>
    </row>
    <row r="105" spans="1:13" x14ac:dyDescent="0.25">
      <c r="A105" s="235">
        <v>99</v>
      </c>
      <c r="B105" s="236">
        <v>16</v>
      </c>
      <c r="C105" s="491" t="s">
        <v>458</v>
      </c>
      <c r="D105" s="236">
        <v>7</v>
      </c>
      <c r="E105" s="237" t="s">
        <v>104</v>
      </c>
      <c r="F105" s="246"/>
      <c r="G105" s="491" t="s">
        <v>497</v>
      </c>
      <c r="H105" s="243" t="s">
        <v>527</v>
      </c>
      <c r="I105" s="240" t="s">
        <v>601</v>
      </c>
      <c r="J105" s="241" t="s">
        <v>142</v>
      </c>
      <c r="K105" s="241"/>
      <c r="L105" s="101"/>
      <c r="M105" s="5"/>
    </row>
    <row r="106" spans="1:13" x14ac:dyDescent="0.25">
      <c r="A106" s="235">
        <v>100</v>
      </c>
      <c r="B106" s="236">
        <v>17</v>
      </c>
      <c r="C106" s="491" t="s">
        <v>482</v>
      </c>
      <c r="D106" s="236">
        <v>2</v>
      </c>
      <c r="E106" s="237" t="s">
        <v>104</v>
      </c>
      <c r="F106" s="246"/>
      <c r="G106" s="489" t="s">
        <v>498</v>
      </c>
      <c r="H106" s="243" t="s">
        <v>527</v>
      </c>
      <c r="I106" s="240" t="s">
        <v>645</v>
      </c>
      <c r="J106" s="241" t="s">
        <v>141</v>
      </c>
      <c r="K106" s="241"/>
      <c r="L106" s="101"/>
      <c r="M106" s="5"/>
    </row>
    <row r="107" spans="1:13" x14ac:dyDescent="0.25">
      <c r="A107" s="235">
        <v>101</v>
      </c>
      <c r="B107" s="236">
        <v>18</v>
      </c>
      <c r="C107" s="491" t="s">
        <v>9</v>
      </c>
      <c r="D107" s="236">
        <v>1</v>
      </c>
      <c r="E107" s="237" t="s">
        <v>104</v>
      </c>
      <c r="F107" s="246"/>
      <c r="G107" s="491" t="s">
        <v>499</v>
      </c>
      <c r="H107" s="243" t="s">
        <v>527</v>
      </c>
      <c r="I107" s="240" t="s">
        <v>628</v>
      </c>
      <c r="J107" s="241"/>
      <c r="K107" s="241"/>
      <c r="L107" s="101"/>
      <c r="M107" s="5"/>
    </row>
    <row r="108" spans="1:13" x14ac:dyDescent="0.25">
      <c r="A108" s="235">
        <v>102</v>
      </c>
      <c r="B108" s="236">
        <v>19</v>
      </c>
      <c r="C108" s="491" t="s">
        <v>9</v>
      </c>
      <c r="D108" s="236">
        <v>7</v>
      </c>
      <c r="E108" s="237" t="s">
        <v>104</v>
      </c>
      <c r="F108" s="238"/>
      <c r="G108" s="491" t="s">
        <v>500</v>
      </c>
      <c r="H108" s="243" t="s">
        <v>527</v>
      </c>
      <c r="I108" s="240" t="s">
        <v>622</v>
      </c>
      <c r="J108" s="241" t="s">
        <v>142</v>
      </c>
      <c r="K108" s="241"/>
      <c r="L108" s="101"/>
      <c r="M108" s="5"/>
    </row>
    <row r="109" spans="1:13" x14ac:dyDescent="0.25">
      <c r="A109" s="235">
        <v>103</v>
      </c>
      <c r="B109" s="236">
        <v>20</v>
      </c>
      <c r="C109" s="491" t="s">
        <v>9</v>
      </c>
      <c r="D109" s="236">
        <v>8</v>
      </c>
      <c r="E109" s="237" t="s">
        <v>104</v>
      </c>
      <c r="F109" s="238"/>
      <c r="G109" s="491" t="s">
        <v>500</v>
      </c>
      <c r="H109" s="243" t="s">
        <v>527</v>
      </c>
      <c r="I109" s="240"/>
      <c r="J109" s="241"/>
      <c r="K109" s="241"/>
      <c r="L109" s="101"/>
      <c r="M109" s="5"/>
    </row>
    <row r="110" spans="1:13" x14ac:dyDescent="0.25">
      <c r="A110" s="235">
        <v>104</v>
      </c>
      <c r="B110" s="236">
        <v>21</v>
      </c>
      <c r="C110" s="491" t="s">
        <v>481</v>
      </c>
      <c r="D110" s="236" t="s">
        <v>579</v>
      </c>
      <c r="E110" s="237" t="s">
        <v>104</v>
      </c>
      <c r="F110" s="238"/>
      <c r="G110" s="491" t="s">
        <v>501</v>
      </c>
      <c r="H110" s="243" t="s">
        <v>527</v>
      </c>
      <c r="I110" s="240"/>
      <c r="J110" s="241" t="s">
        <v>141</v>
      </c>
      <c r="K110" s="241"/>
      <c r="L110" s="101"/>
      <c r="M110" s="5"/>
    </row>
    <row r="111" spans="1:13" x14ac:dyDescent="0.25">
      <c r="A111" s="235">
        <v>105</v>
      </c>
      <c r="B111" s="236">
        <v>22</v>
      </c>
      <c r="C111" s="491" t="s">
        <v>481</v>
      </c>
      <c r="D111" s="236" t="s">
        <v>569</v>
      </c>
      <c r="E111" s="237" t="s">
        <v>104</v>
      </c>
      <c r="F111" s="238"/>
      <c r="G111" s="491" t="s">
        <v>502</v>
      </c>
      <c r="H111" s="243" t="s">
        <v>527</v>
      </c>
      <c r="I111" s="240"/>
      <c r="J111" s="241" t="s">
        <v>141</v>
      </c>
      <c r="K111" s="241"/>
      <c r="L111" s="101"/>
      <c r="M111" s="5"/>
    </row>
    <row r="112" spans="1:13" x14ac:dyDescent="0.25">
      <c r="A112" s="235">
        <v>106</v>
      </c>
      <c r="B112" s="236">
        <v>23</v>
      </c>
      <c r="C112" s="491" t="s">
        <v>543</v>
      </c>
      <c r="D112" s="236">
        <v>5</v>
      </c>
      <c r="E112" s="237" t="s">
        <v>104</v>
      </c>
      <c r="F112" s="238"/>
      <c r="G112" s="491" t="s">
        <v>503</v>
      </c>
      <c r="H112" s="243" t="s">
        <v>527</v>
      </c>
      <c r="I112" s="240" t="s">
        <v>630</v>
      </c>
      <c r="J112" s="241"/>
      <c r="K112" s="241"/>
      <c r="L112" s="101"/>
      <c r="M112" s="5"/>
    </row>
    <row r="113" spans="1:13" x14ac:dyDescent="0.25">
      <c r="A113" s="235">
        <v>107</v>
      </c>
      <c r="B113" s="236">
        <v>24</v>
      </c>
      <c r="C113" s="491" t="s">
        <v>458</v>
      </c>
      <c r="D113" s="236">
        <v>5</v>
      </c>
      <c r="E113" s="237" t="s">
        <v>104</v>
      </c>
      <c r="F113" s="238"/>
      <c r="G113" s="491" t="s">
        <v>504</v>
      </c>
      <c r="H113" s="243" t="s">
        <v>527</v>
      </c>
      <c r="I113" s="240"/>
      <c r="J113" s="241"/>
      <c r="K113" s="241"/>
      <c r="L113" s="101"/>
      <c r="M113" s="5"/>
    </row>
    <row r="114" spans="1:13" x14ac:dyDescent="0.25">
      <c r="A114" s="235">
        <v>108</v>
      </c>
      <c r="B114" s="236">
        <v>25</v>
      </c>
      <c r="C114" s="491" t="s">
        <v>11</v>
      </c>
      <c r="D114" s="236">
        <v>8</v>
      </c>
      <c r="E114" s="237" t="s">
        <v>104</v>
      </c>
      <c r="F114" s="238"/>
      <c r="G114" s="489" t="s">
        <v>505</v>
      </c>
      <c r="H114" s="243" t="s">
        <v>527</v>
      </c>
      <c r="I114" s="240"/>
      <c r="J114" s="241"/>
      <c r="K114" s="241"/>
      <c r="L114" s="101"/>
      <c r="M114" s="5"/>
    </row>
    <row r="115" spans="1:13" x14ac:dyDescent="0.25">
      <c r="A115" s="235">
        <v>109</v>
      </c>
      <c r="B115" s="236">
        <v>26</v>
      </c>
      <c r="C115" s="491" t="s">
        <v>9</v>
      </c>
      <c r="D115" s="236">
        <v>9</v>
      </c>
      <c r="E115" s="237" t="s">
        <v>104</v>
      </c>
      <c r="F115" s="238"/>
      <c r="G115" s="491" t="s">
        <v>506</v>
      </c>
      <c r="H115" s="243" t="s">
        <v>527</v>
      </c>
      <c r="I115" s="240"/>
      <c r="J115" s="241"/>
      <c r="K115" s="241"/>
      <c r="L115" s="101"/>
      <c r="M115" s="5"/>
    </row>
    <row r="116" spans="1:13" x14ac:dyDescent="0.25">
      <c r="A116" s="235">
        <v>110</v>
      </c>
      <c r="B116" s="236">
        <v>27</v>
      </c>
      <c r="C116" s="491" t="s">
        <v>458</v>
      </c>
      <c r="D116" s="236">
        <v>6</v>
      </c>
      <c r="E116" s="237" t="s">
        <v>104</v>
      </c>
      <c r="F116" s="238"/>
      <c r="G116" s="489" t="s">
        <v>504</v>
      </c>
      <c r="H116" s="243" t="s">
        <v>527</v>
      </c>
      <c r="I116" s="240"/>
      <c r="J116" s="241"/>
      <c r="K116" s="241"/>
      <c r="L116" s="101"/>
      <c r="M116" s="5"/>
    </row>
    <row r="117" spans="1:13" ht="15" customHeight="1" x14ac:dyDescent="0.25">
      <c r="A117" s="235">
        <v>111</v>
      </c>
      <c r="B117" s="236">
        <v>28</v>
      </c>
      <c r="C117" s="491" t="s">
        <v>11</v>
      </c>
      <c r="D117" s="236">
        <v>9</v>
      </c>
      <c r="E117" s="237" t="s">
        <v>104</v>
      </c>
      <c r="F117" s="238"/>
      <c r="G117" s="491" t="s">
        <v>505</v>
      </c>
      <c r="H117" s="243" t="s">
        <v>527</v>
      </c>
      <c r="I117" s="240"/>
      <c r="J117" s="241" t="s">
        <v>142</v>
      </c>
      <c r="K117" s="241"/>
      <c r="L117" s="101"/>
      <c r="M117" s="5"/>
    </row>
    <row r="118" spans="1:13" x14ac:dyDescent="0.25">
      <c r="A118" s="235">
        <v>112</v>
      </c>
      <c r="B118" s="236">
        <v>29</v>
      </c>
      <c r="C118" s="491" t="s">
        <v>9</v>
      </c>
      <c r="D118" s="236">
        <v>10</v>
      </c>
      <c r="E118" s="237" t="s">
        <v>104</v>
      </c>
      <c r="F118" s="238"/>
      <c r="G118" s="488" t="s">
        <v>507</v>
      </c>
      <c r="H118" s="243" t="s">
        <v>527</v>
      </c>
      <c r="I118" s="240"/>
      <c r="J118" s="241"/>
      <c r="K118" s="241"/>
      <c r="L118" s="101"/>
      <c r="M118" s="5"/>
    </row>
    <row r="119" spans="1:13" x14ac:dyDescent="0.25">
      <c r="A119" s="235">
        <v>113</v>
      </c>
      <c r="B119" s="236">
        <v>30</v>
      </c>
      <c r="C119" s="491" t="s">
        <v>9</v>
      </c>
      <c r="D119" s="236">
        <v>11</v>
      </c>
      <c r="E119" s="237" t="s">
        <v>104</v>
      </c>
      <c r="F119" s="238"/>
      <c r="G119" s="491" t="s">
        <v>507</v>
      </c>
      <c r="H119" s="243" t="s">
        <v>527</v>
      </c>
      <c r="I119" s="240"/>
      <c r="J119" s="241"/>
      <c r="K119" s="241"/>
      <c r="L119" s="101"/>
      <c r="M119" s="5"/>
    </row>
    <row r="120" spans="1:13" x14ac:dyDescent="0.25">
      <c r="A120" s="235">
        <v>114</v>
      </c>
      <c r="B120" s="236">
        <v>31</v>
      </c>
      <c r="C120" s="491" t="s">
        <v>481</v>
      </c>
      <c r="D120" s="236" t="s">
        <v>580</v>
      </c>
      <c r="E120" s="237" t="s">
        <v>104</v>
      </c>
      <c r="F120" s="238"/>
      <c r="G120" s="491" t="s">
        <v>508</v>
      </c>
      <c r="H120" s="243" t="s">
        <v>527</v>
      </c>
      <c r="I120" s="240"/>
      <c r="J120" s="241" t="s">
        <v>140</v>
      </c>
      <c r="K120" s="241"/>
      <c r="L120" s="101"/>
      <c r="M120" s="5"/>
    </row>
    <row r="121" spans="1:13" x14ac:dyDescent="0.25">
      <c r="A121" s="235">
        <v>115</v>
      </c>
      <c r="B121" s="236">
        <v>32</v>
      </c>
      <c r="C121" s="491" t="s">
        <v>481</v>
      </c>
      <c r="D121" s="236" t="s">
        <v>581</v>
      </c>
      <c r="E121" s="237" t="s">
        <v>104</v>
      </c>
      <c r="F121" s="238"/>
      <c r="G121" s="491" t="s">
        <v>509</v>
      </c>
      <c r="H121" s="243" t="s">
        <v>527</v>
      </c>
      <c r="I121" s="240"/>
      <c r="J121" s="241" t="s">
        <v>140</v>
      </c>
      <c r="K121" s="241"/>
      <c r="L121" s="101"/>
      <c r="M121" s="5"/>
    </row>
    <row r="122" spans="1:13" x14ac:dyDescent="0.25">
      <c r="A122" s="235">
        <v>116</v>
      </c>
      <c r="B122" s="236">
        <v>33</v>
      </c>
      <c r="C122" s="491" t="s">
        <v>133</v>
      </c>
      <c r="D122" s="236">
        <v>6</v>
      </c>
      <c r="E122" s="237" t="s">
        <v>104</v>
      </c>
      <c r="F122" s="238"/>
      <c r="G122" s="490" t="s">
        <v>510</v>
      </c>
      <c r="H122" s="243" t="s">
        <v>527</v>
      </c>
      <c r="I122" s="240" t="s">
        <v>599</v>
      </c>
      <c r="J122" s="241" t="s">
        <v>142</v>
      </c>
      <c r="K122" s="241"/>
      <c r="L122" s="101"/>
      <c r="M122" s="5"/>
    </row>
    <row r="123" spans="1:13" x14ac:dyDescent="0.25">
      <c r="A123" s="235">
        <v>117</v>
      </c>
      <c r="B123" s="236">
        <v>34</v>
      </c>
      <c r="C123" s="491" t="s">
        <v>13</v>
      </c>
      <c r="D123" s="236">
        <v>15</v>
      </c>
      <c r="E123" s="237" t="s">
        <v>104</v>
      </c>
      <c r="F123" s="238"/>
      <c r="G123" s="491" t="s">
        <v>511</v>
      </c>
      <c r="H123" s="243" t="s">
        <v>527</v>
      </c>
      <c r="I123" s="240" t="s">
        <v>635</v>
      </c>
      <c r="J123" s="241"/>
      <c r="K123" s="241"/>
      <c r="L123" s="101"/>
      <c r="M123" s="5"/>
    </row>
    <row r="124" spans="1:13" x14ac:dyDescent="0.25">
      <c r="A124" s="235">
        <v>118</v>
      </c>
      <c r="B124" s="236">
        <v>35</v>
      </c>
      <c r="C124" s="491" t="s">
        <v>133</v>
      </c>
      <c r="D124" s="236">
        <v>4</v>
      </c>
      <c r="E124" s="237" t="s">
        <v>104</v>
      </c>
      <c r="F124" s="238"/>
      <c r="G124" s="491" t="s">
        <v>512</v>
      </c>
      <c r="H124" s="243" t="s">
        <v>527</v>
      </c>
      <c r="I124" s="240" t="s">
        <v>593</v>
      </c>
      <c r="J124" s="241"/>
      <c r="K124" s="241"/>
      <c r="L124" s="101"/>
      <c r="M124" s="5"/>
    </row>
    <row r="125" spans="1:13" x14ac:dyDescent="0.25">
      <c r="A125" s="235">
        <v>119</v>
      </c>
      <c r="B125" s="236">
        <v>36</v>
      </c>
      <c r="C125" s="491" t="s">
        <v>543</v>
      </c>
      <c r="D125" s="236">
        <v>3</v>
      </c>
      <c r="E125" s="237" t="s">
        <v>104</v>
      </c>
      <c r="F125" s="238"/>
      <c r="G125" s="491" t="s">
        <v>496</v>
      </c>
      <c r="H125" s="243" t="s">
        <v>527</v>
      </c>
      <c r="I125" s="240" t="s">
        <v>598</v>
      </c>
      <c r="J125" s="241" t="s">
        <v>142</v>
      </c>
      <c r="K125" s="241"/>
      <c r="L125" s="101"/>
      <c r="M125" s="5"/>
    </row>
    <row r="126" spans="1:13" x14ac:dyDescent="0.25">
      <c r="A126" s="235">
        <v>120</v>
      </c>
      <c r="B126" s="236">
        <v>37</v>
      </c>
      <c r="C126" s="491" t="s">
        <v>40</v>
      </c>
      <c r="D126" s="236">
        <v>1</v>
      </c>
      <c r="E126" s="237" t="s">
        <v>104</v>
      </c>
      <c r="F126" s="238"/>
      <c r="G126" s="491" t="s">
        <v>513</v>
      </c>
      <c r="H126" s="243" t="s">
        <v>527</v>
      </c>
      <c r="I126" s="124" t="s">
        <v>612</v>
      </c>
      <c r="J126" s="241" t="s">
        <v>141</v>
      </c>
      <c r="K126" s="241"/>
      <c r="L126" s="101"/>
      <c r="M126" s="5"/>
    </row>
    <row r="127" spans="1:13" x14ac:dyDescent="0.25">
      <c r="A127" s="235">
        <v>121</v>
      </c>
      <c r="B127" s="236">
        <v>38</v>
      </c>
      <c r="C127" s="491" t="s">
        <v>436</v>
      </c>
      <c r="D127" s="236">
        <v>5</v>
      </c>
      <c r="E127" s="237" t="s">
        <v>104</v>
      </c>
      <c r="F127" s="238"/>
      <c r="G127" s="489" t="s">
        <v>514</v>
      </c>
      <c r="H127" s="243" t="s">
        <v>527</v>
      </c>
      <c r="I127" s="240"/>
      <c r="J127" s="241"/>
      <c r="K127" s="241"/>
      <c r="L127" s="101"/>
      <c r="M127" s="5"/>
    </row>
    <row r="128" spans="1:13" x14ac:dyDescent="0.25">
      <c r="A128" s="235">
        <v>122</v>
      </c>
      <c r="B128" s="236">
        <v>39</v>
      </c>
      <c r="C128" s="491" t="s">
        <v>48</v>
      </c>
      <c r="D128" s="236">
        <v>5</v>
      </c>
      <c r="E128" s="237" t="s">
        <v>104</v>
      </c>
      <c r="F128" s="238"/>
      <c r="G128" s="489" t="s">
        <v>515</v>
      </c>
      <c r="H128" s="243" t="s">
        <v>527</v>
      </c>
      <c r="I128" s="240" t="s">
        <v>639</v>
      </c>
      <c r="J128" s="241"/>
      <c r="K128" s="241"/>
      <c r="L128" s="101"/>
      <c r="M128" s="5"/>
    </row>
    <row r="129" spans="1:13" x14ac:dyDescent="0.25">
      <c r="A129" s="235">
        <v>123</v>
      </c>
      <c r="B129" s="236">
        <v>40</v>
      </c>
      <c r="C129" s="491" t="s">
        <v>62</v>
      </c>
      <c r="D129" s="236">
        <v>1</v>
      </c>
      <c r="E129" s="237" t="s">
        <v>104</v>
      </c>
      <c r="F129" s="238"/>
      <c r="G129" s="489" t="s">
        <v>516</v>
      </c>
      <c r="H129" s="243" t="s">
        <v>527</v>
      </c>
      <c r="I129" s="240"/>
      <c r="J129" s="241" t="s">
        <v>141</v>
      </c>
      <c r="K129" s="241"/>
      <c r="L129" s="101"/>
      <c r="M129" s="5"/>
    </row>
    <row r="130" spans="1:13" x14ac:dyDescent="0.25">
      <c r="A130" s="235">
        <v>124</v>
      </c>
      <c r="B130" s="236">
        <v>41</v>
      </c>
      <c r="C130" s="491" t="s">
        <v>543</v>
      </c>
      <c r="D130" s="236">
        <v>4</v>
      </c>
      <c r="E130" s="237" t="s">
        <v>104</v>
      </c>
      <c r="F130" s="238"/>
      <c r="G130" s="491" t="s">
        <v>517</v>
      </c>
      <c r="H130" s="243" t="s">
        <v>527</v>
      </c>
      <c r="I130" s="240" t="s">
        <v>604</v>
      </c>
      <c r="J130" s="241" t="s">
        <v>141</v>
      </c>
      <c r="K130" s="241"/>
      <c r="L130" s="101"/>
      <c r="M130" s="5"/>
    </row>
    <row r="131" spans="1:13" x14ac:dyDescent="0.25">
      <c r="A131" s="235">
        <v>125</v>
      </c>
      <c r="B131" s="236">
        <v>42</v>
      </c>
      <c r="C131" s="491" t="s">
        <v>11</v>
      </c>
      <c r="D131" s="236">
        <v>11</v>
      </c>
      <c r="E131" s="237" t="s">
        <v>104</v>
      </c>
      <c r="F131" s="238"/>
      <c r="G131" s="491" t="s">
        <v>518</v>
      </c>
      <c r="H131" s="243" t="s">
        <v>527</v>
      </c>
      <c r="I131" s="240" t="s">
        <v>611</v>
      </c>
      <c r="J131" s="241"/>
      <c r="K131" s="241"/>
      <c r="L131" s="101"/>
      <c r="M131" s="5"/>
    </row>
    <row r="132" spans="1:13" x14ac:dyDescent="0.25">
      <c r="A132" s="235">
        <v>126</v>
      </c>
      <c r="B132" s="236">
        <v>43</v>
      </c>
      <c r="C132" s="491" t="s">
        <v>133</v>
      </c>
      <c r="D132" s="236">
        <v>1</v>
      </c>
      <c r="E132" s="237" t="s">
        <v>104</v>
      </c>
      <c r="F132" s="238"/>
      <c r="G132" s="491" t="s">
        <v>519</v>
      </c>
      <c r="H132" s="243" t="s">
        <v>527</v>
      </c>
      <c r="I132" s="240"/>
      <c r="J132" s="241"/>
      <c r="K132" s="241"/>
      <c r="L132" s="101"/>
      <c r="M132" s="5"/>
    </row>
    <row r="133" spans="1:13" x14ac:dyDescent="0.25">
      <c r="A133" s="235">
        <v>127</v>
      </c>
      <c r="B133" s="236">
        <v>44</v>
      </c>
      <c r="C133" s="491" t="s">
        <v>424</v>
      </c>
      <c r="D133" s="236">
        <v>11</v>
      </c>
      <c r="E133" s="237" t="s">
        <v>104</v>
      </c>
      <c r="F133" s="238"/>
      <c r="G133" s="491" t="s">
        <v>520</v>
      </c>
      <c r="H133" s="243" t="s">
        <v>527</v>
      </c>
      <c r="I133" s="240"/>
      <c r="J133" s="241" t="s">
        <v>142</v>
      </c>
      <c r="K133" s="241"/>
      <c r="L133" s="101"/>
      <c r="M133" s="5"/>
    </row>
    <row r="134" spans="1:13" x14ac:dyDescent="0.25">
      <c r="A134" s="235">
        <v>128</v>
      </c>
      <c r="B134" s="236">
        <v>45</v>
      </c>
      <c r="C134" s="491" t="s">
        <v>133</v>
      </c>
      <c r="D134" s="236">
        <v>5</v>
      </c>
      <c r="E134" s="237" t="s">
        <v>104</v>
      </c>
      <c r="F134" s="238"/>
      <c r="G134" s="491" t="s">
        <v>521</v>
      </c>
      <c r="H134" s="243" t="s">
        <v>527</v>
      </c>
      <c r="I134" s="240" t="s">
        <v>595</v>
      </c>
      <c r="J134" s="241" t="s">
        <v>140</v>
      </c>
      <c r="K134" s="241"/>
      <c r="L134" s="101"/>
      <c r="M134" s="5"/>
    </row>
    <row r="135" spans="1:13" x14ac:dyDescent="0.25">
      <c r="A135" s="235">
        <v>129</v>
      </c>
      <c r="B135" s="236">
        <v>46</v>
      </c>
      <c r="C135" s="491" t="s">
        <v>14</v>
      </c>
      <c r="D135" s="236">
        <v>4</v>
      </c>
      <c r="E135" s="237" t="s">
        <v>104</v>
      </c>
      <c r="F135" s="238"/>
      <c r="G135" s="491" t="s">
        <v>522</v>
      </c>
      <c r="H135" s="243" t="s">
        <v>527</v>
      </c>
      <c r="I135" s="240" t="s">
        <v>609</v>
      </c>
      <c r="J135" s="241"/>
      <c r="K135" s="241"/>
      <c r="L135" s="101"/>
      <c r="M135" s="5"/>
    </row>
    <row r="136" spans="1:13" x14ac:dyDescent="0.25">
      <c r="A136" s="235">
        <v>130</v>
      </c>
      <c r="B136" s="236">
        <v>47</v>
      </c>
      <c r="C136" s="491" t="s">
        <v>14</v>
      </c>
      <c r="D136" s="236">
        <v>6</v>
      </c>
      <c r="E136" s="237" t="s">
        <v>104</v>
      </c>
      <c r="F136" s="238"/>
      <c r="G136" s="491" t="s">
        <v>523</v>
      </c>
      <c r="H136" s="243" t="s">
        <v>527</v>
      </c>
      <c r="I136" s="240" t="s">
        <v>608</v>
      </c>
      <c r="J136" s="241" t="s">
        <v>140</v>
      </c>
      <c r="K136" s="241"/>
      <c r="L136" s="101"/>
      <c r="M136" s="5"/>
    </row>
    <row r="137" spans="1:13" x14ac:dyDescent="0.25">
      <c r="A137" s="235">
        <v>131</v>
      </c>
      <c r="B137" s="236">
        <v>48</v>
      </c>
      <c r="C137" s="491" t="s">
        <v>16</v>
      </c>
      <c r="D137" s="236">
        <v>2</v>
      </c>
      <c r="E137" s="237" t="s">
        <v>104</v>
      </c>
      <c r="F137" s="238"/>
      <c r="G137" s="491" t="s">
        <v>524</v>
      </c>
      <c r="H137" s="243" t="s">
        <v>527</v>
      </c>
      <c r="I137" s="240" t="s">
        <v>596</v>
      </c>
      <c r="J137" s="241" t="s">
        <v>142</v>
      </c>
      <c r="K137" s="241"/>
      <c r="L137" s="101"/>
      <c r="M137" s="5"/>
    </row>
    <row r="138" spans="1:13" x14ac:dyDescent="0.25">
      <c r="A138" s="235">
        <v>132</v>
      </c>
      <c r="B138" s="236">
        <v>49</v>
      </c>
      <c r="C138" s="494" t="s">
        <v>133</v>
      </c>
      <c r="D138" s="236">
        <v>3</v>
      </c>
      <c r="E138" s="237" t="s">
        <v>104</v>
      </c>
      <c r="F138" s="238"/>
      <c r="G138" s="491" t="s">
        <v>525</v>
      </c>
      <c r="H138" s="243" t="s">
        <v>527</v>
      </c>
      <c r="I138" s="240"/>
      <c r="J138" s="241" t="s">
        <v>141</v>
      </c>
      <c r="K138" s="241"/>
      <c r="L138" s="101"/>
      <c r="M138" s="5"/>
    </row>
    <row r="139" spans="1:13" x14ac:dyDescent="0.25">
      <c r="A139" s="235">
        <v>133</v>
      </c>
      <c r="B139" s="236">
        <v>50</v>
      </c>
      <c r="C139" s="491" t="s">
        <v>16</v>
      </c>
      <c r="D139" s="236">
        <v>3</v>
      </c>
      <c r="E139" s="237" t="s">
        <v>104</v>
      </c>
      <c r="F139" s="238"/>
      <c r="G139" s="490" t="s">
        <v>526</v>
      </c>
      <c r="H139" s="243" t="s">
        <v>527</v>
      </c>
      <c r="I139" s="240" t="s">
        <v>597</v>
      </c>
      <c r="J139" s="241" t="s">
        <v>140</v>
      </c>
      <c r="K139" s="241"/>
      <c r="L139" s="101"/>
      <c r="M139" s="279"/>
    </row>
    <row r="140" spans="1:13" x14ac:dyDescent="0.25">
      <c r="A140" s="235">
        <v>134</v>
      </c>
      <c r="B140" s="236">
        <v>1</v>
      </c>
      <c r="C140" s="244" t="s">
        <v>136</v>
      </c>
      <c r="D140" s="236">
        <v>1</v>
      </c>
      <c r="E140" s="237" t="s">
        <v>104</v>
      </c>
      <c r="F140" s="238"/>
      <c r="G140" s="242" t="s">
        <v>528</v>
      </c>
      <c r="H140" s="243" t="s">
        <v>542</v>
      </c>
      <c r="I140" s="240" t="s">
        <v>615</v>
      </c>
      <c r="J140" s="241" t="s">
        <v>140</v>
      </c>
      <c r="K140" s="241"/>
      <c r="L140" s="101"/>
      <c r="M140" s="279"/>
    </row>
    <row r="141" spans="1:13" x14ac:dyDescent="0.25">
      <c r="A141" s="235">
        <v>135</v>
      </c>
      <c r="B141" s="236">
        <v>2</v>
      </c>
      <c r="C141" s="244" t="s">
        <v>136</v>
      </c>
      <c r="D141" s="236">
        <v>2</v>
      </c>
      <c r="E141" s="237" t="s">
        <v>104</v>
      </c>
      <c r="F141" s="238"/>
      <c r="G141" s="242" t="s">
        <v>529</v>
      </c>
      <c r="H141" s="493" t="s">
        <v>542</v>
      </c>
      <c r="I141" s="240" t="s">
        <v>615</v>
      </c>
      <c r="J141" s="241" t="s">
        <v>141</v>
      </c>
      <c r="K141" s="241"/>
      <c r="L141" s="101"/>
      <c r="M141" s="5"/>
    </row>
    <row r="142" spans="1:13" x14ac:dyDescent="0.25">
      <c r="A142" s="235">
        <v>136</v>
      </c>
      <c r="B142" s="236">
        <v>3</v>
      </c>
      <c r="C142" s="266" t="s">
        <v>137</v>
      </c>
      <c r="D142" s="236">
        <v>1</v>
      </c>
      <c r="E142" s="237" t="s">
        <v>104</v>
      </c>
      <c r="F142" s="238"/>
      <c r="G142" s="242" t="s">
        <v>530</v>
      </c>
      <c r="H142" s="493" t="s">
        <v>542</v>
      </c>
      <c r="I142" s="240"/>
      <c r="J142" s="241" t="s">
        <v>142</v>
      </c>
      <c r="K142" s="241"/>
      <c r="L142" s="101"/>
      <c r="M142" s="5"/>
    </row>
    <row r="143" spans="1:13" x14ac:dyDescent="0.25">
      <c r="A143" s="235">
        <v>137</v>
      </c>
      <c r="B143" s="236">
        <v>4</v>
      </c>
      <c r="C143" s="244" t="s">
        <v>47</v>
      </c>
      <c r="D143" s="236">
        <v>2</v>
      </c>
      <c r="E143" s="237" t="s">
        <v>104</v>
      </c>
      <c r="F143" s="238"/>
      <c r="G143" s="242" t="s">
        <v>531</v>
      </c>
      <c r="H143" s="493" t="s">
        <v>542</v>
      </c>
      <c r="I143" s="240" t="s">
        <v>610</v>
      </c>
      <c r="J143" s="241" t="s">
        <v>141</v>
      </c>
      <c r="K143" s="241"/>
      <c r="L143" s="101"/>
      <c r="M143" s="5"/>
    </row>
    <row r="144" spans="1:13" x14ac:dyDescent="0.25">
      <c r="A144" s="235">
        <v>138</v>
      </c>
      <c r="B144" s="236">
        <v>5</v>
      </c>
      <c r="C144" s="244" t="s">
        <v>482</v>
      </c>
      <c r="D144" s="236">
        <v>1</v>
      </c>
      <c r="E144" s="237" t="s">
        <v>104</v>
      </c>
      <c r="F144" s="238"/>
      <c r="G144" s="242" t="s">
        <v>532</v>
      </c>
      <c r="H144" s="493" t="s">
        <v>542</v>
      </c>
      <c r="I144" s="240" t="s">
        <v>624</v>
      </c>
      <c r="J144" s="241" t="s">
        <v>140</v>
      </c>
      <c r="K144" s="241"/>
      <c r="L144" s="101"/>
      <c r="M144" s="5"/>
    </row>
    <row r="145" spans="1:13" x14ac:dyDescent="0.25">
      <c r="A145" s="235">
        <v>139</v>
      </c>
      <c r="B145" s="236">
        <v>6</v>
      </c>
      <c r="C145" s="244" t="s">
        <v>17</v>
      </c>
      <c r="D145" s="236">
        <v>5</v>
      </c>
      <c r="E145" s="237" t="s">
        <v>104</v>
      </c>
      <c r="F145" s="238"/>
      <c r="G145" s="242" t="s">
        <v>533</v>
      </c>
      <c r="H145" s="493" t="s">
        <v>542</v>
      </c>
      <c r="I145" s="240" t="s">
        <v>594</v>
      </c>
      <c r="J145" s="241" t="s">
        <v>140</v>
      </c>
      <c r="K145" s="241" t="s">
        <v>676</v>
      </c>
      <c r="L145" s="101"/>
      <c r="M145" s="5"/>
    </row>
    <row r="146" spans="1:13" x14ac:dyDescent="0.25">
      <c r="A146" s="235">
        <v>140</v>
      </c>
      <c r="B146" s="236">
        <v>7</v>
      </c>
      <c r="C146" s="244" t="s">
        <v>10</v>
      </c>
      <c r="D146" s="236">
        <v>4</v>
      </c>
      <c r="E146" s="237" t="s">
        <v>104</v>
      </c>
      <c r="F146" s="238"/>
      <c r="G146" s="242" t="s">
        <v>534</v>
      </c>
      <c r="H146" s="493" t="s">
        <v>542</v>
      </c>
      <c r="I146" s="240" t="s">
        <v>634</v>
      </c>
      <c r="J146" s="241" t="s">
        <v>142</v>
      </c>
      <c r="K146" s="241"/>
      <c r="L146" s="101"/>
      <c r="M146" s="5"/>
    </row>
    <row r="147" spans="1:13" x14ac:dyDescent="0.25">
      <c r="A147" s="235">
        <v>141</v>
      </c>
      <c r="B147" s="236">
        <v>8</v>
      </c>
      <c r="C147" s="244" t="s">
        <v>11</v>
      </c>
      <c r="D147" s="236">
        <v>3</v>
      </c>
      <c r="E147" s="237" t="s">
        <v>104</v>
      </c>
      <c r="F147" s="238"/>
      <c r="G147" s="242" t="s">
        <v>535</v>
      </c>
      <c r="H147" s="493" t="s">
        <v>542</v>
      </c>
      <c r="I147" s="240" t="s">
        <v>600</v>
      </c>
      <c r="J147" s="241"/>
      <c r="K147" s="241"/>
      <c r="L147" s="101"/>
      <c r="M147" s="5"/>
    </row>
    <row r="148" spans="1:13" x14ac:dyDescent="0.25">
      <c r="A148" s="235">
        <v>142</v>
      </c>
      <c r="B148" s="236">
        <v>9</v>
      </c>
      <c r="C148" s="244" t="s">
        <v>40</v>
      </c>
      <c r="D148" s="236">
        <v>2</v>
      </c>
      <c r="E148" s="237" t="s">
        <v>104</v>
      </c>
      <c r="F148" s="238"/>
      <c r="G148" s="242" t="s">
        <v>536</v>
      </c>
      <c r="H148" s="243" t="s">
        <v>542</v>
      </c>
      <c r="I148" s="240" t="s">
        <v>616</v>
      </c>
      <c r="J148" s="241" t="s">
        <v>140</v>
      </c>
      <c r="K148" s="241"/>
      <c r="L148" s="101"/>
      <c r="M148" s="5"/>
    </row>
    <row r="149" spans="1:13" x14ac:dyDescent="0.25">
      <c r="A149" s="235">
        <v>143</v>
      </c>
      <c r="B149" s="236">
        <v>10</v>
      </c>
      <c r="C149" s="244" t="s">
        <v>61</v>
      </c>
      <c r="D149" s="236">
        <v>1</v>
      </c>
      <c r="E149" s="237" t="s">
        <v>104</v>
      </c>
      <c r="F149" s="238"/>
      <c r="G149" s="242" t="s">
        <v>537</v>
      </c>
      <c r="H149" s="243" t="s">
        <v>542</v>
      </c>
      <c r="I149" s="240" t="s">
        <v>564</v>
      </c>
      <c r="J149" s="241" t="s">
        <v>142</v>
      </c>
      <c r="K149" s="267"/>
      <c r="L149" s="101"/>
      <c r="M149" s="5"/>
    </row>
    <row r="150" spans="1:13" x14ac:dyDescent="0.25">
      <c r="A150" s="235">
        <v>144</v>
      </c>
      <c r="B150" s="236">
        <v>11</v>
      </c>
      <c r="C150" s="244" t="s">
        <v>64</v>
      </c>
      <c r="D150" s="236">
        <v>1</v>
      </c>
      <c r="E150" s="237" t="s">
        <v>104</v>
      </c>
      <c r="F150" s="238"/>
      <c r="G150" s="242" t="s">
        <v>538</v>
      </c>
      <c r="H150" s="243" t="s">
        <v>542</v>
      </c>
      <c r="I150" s="240" t="s">
        <v>565</v>
      </c>
      <c r="J150" s="241" t="s">
        <v>140</v>
      </c>
      <c r="K150" s="267" t="s">
        <v>80</v>
      </c>
      <c r="L150" s="101"/>
      <c r="M150" s="5"/>
    </row>
    <row r="151" spans="1:13" x14ac:dyDescent="0.25">
      <c r="A151" s="235">
        <v>145</v>
      </c>
      <c r="B151" s="236">
        <v>12</v>
      </c>
      <c r="C151" s="244" t="s">
        <v>61</v>
      </c>
      <c r="D151" s="236">
        <v>2</v>
      </c>
      <c r="E151" s="237" t="s">
        <v>104</v>
      </c>
      <c r="F151" s="238"/>
      <c r="G151" s="242" t="s">
        <v>539</v>
      </c>
      <c r="H151" s="243" t="s">
        <v>542</v>
      </c>
      <c r="I151" s="240" t="s">
        <v>566</v>
      </c>
      <c r="J151" s="241" t="s">
        <v>140</v>
      </c>
      <c r="K151" s="267"/>
      <c r="L151" s="101"/>
      <c r="M151" s="5"/>
    </row>
    <row r="152" spans="1:13" x14ac:dyDescent="0.25">
      <c r="A152" s="235">
        <v>146</v>
      </c>
      <c r="B152" s="236">
        <v>13</v>
      </c>
      <c r="C152" s="244" t="s">
        <v>62</v>
      </c>
      <c r="D152" s="236">
        <v>2</v>
      </c>
      <c r="E152" s="237" t="s">
        <v>104</v>
      </c>
      <c r="F152" s="238"/>
      <c r="G152" s="492" t="s">
        <v>541</v>
      </c>
      <c r="H152" s="243" t="s">
        <v>542</v>
      </c>
      <c r="I152" s="240" t="s">
        <v>592</v>
      </c>
      <c r="J152" s="241" t="s">
        <v>140</v>
      </c>
      <c r="K152" s="267" t="s">
        <v>79</v>
      </c>
      <c r="L152" s="101"/>
      <c r="M152" s="5"/>
    </row>
    <row r="153" spans="1:13" x14ac:dyDescent="0.25">
      <c r="A153" s="235">
        <v>147</v>
      </c>
      <c r="B153" s="236">
        <v>14</v>
      </c>
      <c r="C153" s="244" t="s">
        <v>14</v>
      </c>
      <c r="D153" s="236">
        <v>1</v>
      </c>
      <c r="E153" s="237" t="s">
        <v>104</v>
      </c>
      <c r="F153" s="238"/>
      <c r="G153" s="239" t="s">
        <v>571</v>
      </c>
      <c r="H153" s="243" t="s">
        <v>542</v>
      </c>
      <c r="I153" s="240" t="s">
        <v>633</v>
      </c>
      <c r="J153" s="241"/>
      <c r="K153" s="267"/>
      <c r="L153" s="101"/>
      <c r="M153" s="5"/>
    </row>
    <row r="154" spans="1:13" x14ac:dyDescent="0.25">
      <c r="A154" s="235">
        <v>148</v>
      </c>
      <c r="B154" s="236">
        <v>15</v>
      </c>
      <c r="C154" s="244" t="s">
        <v>61</v>
      </c>
      <c r="D154" s="236">
        <v>3</v>
      </c>
      <c r="E154" s="237" t="s">
        <v>104</v>
      </c>
      <c r="F154" s="238"/>
      <c r="G154" s="242" t="s">
        <v>540</v>
      </c>
      <c r="H154" s="243" t="s">
        <v>542</v>
      </c>
      <c r="I154" s="240" t="s">
        <v>567</v>
      </c>
      <c r="J154" s="241" t="s">
        <v>141</v>
      </c>
      <c r="K154" s="267"/>
      <c r="L154" s="101"/>
      <c r="M154" s="5"/>
    </row>
    <row r="155" spans="1:13" x14ac:dyDescent="0.25">
      <c r="A155" s="235">
        <v>149</v>
      </c>
      <c r="B155" s="236">
        <v>1</v>
      </c>
      <c r="C155" s="266" t="s">
        <v>9</v>
      </c>
      <c r="D155" s="236">
        <v>12</v>
      </c>
      <c r="E155" s="237" t="s">
        <v>104</v>
      </c>
      <c r="F155" s="238"/>
      <c r="G155" s="242" t="s">
        <v>544</v>
      </c>
      <c r="H155" s="243" t="s">
        <v>555</v>
      </c>
      <c r="I155" s="240" t="s">
        <v>591</v>
      </c>
      <c r="J155" s="241"/>
      <c r="K155" s="267"/>
      <c r="L155" s="101"/>
      <c r="M155" s="5"/>
    </row>
    <row r="156" spans="1:13" x14ac:dyDescent="0.25">
      <c r="A156" s="235">
        <v>150</v>
      </c>
      <c r="B156" s="236">
        <v>2</v>
      </c>
      <c r="C156" s="266" t="s">
        <v>9</v>
      </c>
      <c r="D156" s="236">
        <v>13</v>
      </c>
      <c r="E156" s="237" t="s">
        <v>104</v>
      </c>
      <c r="F156" s="238"/>
      <c r="G156" s="242" t="s">
        <v>544</v>
      </c>
      <c r="H156" s="243" t="s">
        <v>555</v>
      </c>
      <c r="I156" s="240" t="s">
        <v>583</v>
      </c>
      <c r="J156" s="241"/>
      <c r="K156" s="267"/>
      <c r="L156" s="101"/>
      <c r="M156" s="5"/>
    </row>
    <row r="157" spans="1:13" x14ac:dyDescent="0.25">
      <c r="A157" s="235">
        <v>151</v>
      </c>
      <c r="B157" s="236">
        <v>3</v>
      </c>
      <c r="C157" s="266" t="s">
        <v>131</v>
      </c>
      <c r="D157" s="236">
        <v>1</v>
      </c>
      <c r="E157" s="237" t="s">
        <v>104</v>
      </c>
      <c r="F157" s="238"/>
      <c r="G157" s="242" t="s">
        <v>546</v>
      </c>
      <c r="H157" s="243" t="s">
        <v>555</v>
      </c>
      <c r="I157" s="240" t="s">
        <v>582</v>
      </c>
      <c r="J157" s="241"/>
      <c r="K157" s="267"/>
      <c r="L157" s="101"/>
      <c r="M157" s="5"/>
    </row>
    <row r="158" spans="1:13" x14ac:dyDescent="0.25">
      <c r="A158" s="235">
        <v>152</v>
      </c>
      <c r="B158" s="236">
        <v>4</v>
      </c>
      <c r="C158" s="266" t="s">
        <v>14</v>
      </c>
      <c r="D158" s="236">
        <v>5</v>
      </c>
      <c r="E158" s="237" t="s">
        <v>104</v>
      </c>
      <c r="F158" s="238"/>
      <c r="G158" s="242" t="s">
        <v>545</v>
      </c>
      <c r="H158" s="243" t="s">
        <v>555</v>
      </c>
      <c r="I158" s="240" t="s">
        <v>582</v>
      </c>
      <c r="J158" s="241"/>
      <c r="K158" s="267"/>
      <c r="L158" s="101"/>
      <c r="M158" s="5"/>
    </row>
    <row r="159" spans="1:13" x14ac:dyDescent="0.25">
      <c r="A159" s="235">
        <v>153</v>
      </c>
      <c r="B159" s="236">
        <v>5</v>
      </c>
      <c r="C159" s="266" t="s">
        <v>48</v>
      </c>
      <c r="D159" s="236">
        <v>3</v>
      </c>
      <c r="E159" s="237" t="s">
        <v>104</v>
      </c>
      <c r="F159" s="238"/>
      <c r="G159" s="242" t="s">
        <v>547</v>
      </c>
      <c r="H159" s="243" t="s">
        <v>555</v>
      </c>
      <c r="I159" s="240" t="s">
        <v>583</v>
      </c>
      <c r="J159" s="241"/>
      <c r="K159" s="267"/>
      <c r="L159" s="101"/>
      <c r="M159" s="5"/>
    </row>
    <row r="160" spans="1:13" x14ac:dyDescent="0.25">
      <c r="A160" s="235">
        <v>154</v>
      </c>
      <c r="B160" s="236">
        <v>6</v>
      </c>
      <c r="C160" s="266" t="s">
        <v>11</v>
      </c>
      <c r="D160" s="236">
        <v>10</v>
      </c>
      <c r="E160" s="237" t="s">
        <v>104</v>
      </c>
      <c r="F160" s="238"/>
      <c r="G160" s="242" t="s">
        <v>548</v>
      </c>
      <c r="H160" s="243" t="s">
        <v>555</v>
      </c>
      <c r="I160" s="240" t="s">
        <v>582</v>
      </c>
      <c r="J160" s="241"/>
      <c r="K160" s="267"/>
      <c r="L160" s="101"/>
      <c r="M160" s="5"/>
    </row>
    <row r="161" spans="1:13" x14ac:dyDescent="0.25">
      <c r="A161" s="235">
        <v>155</v>
      </c>
      <c r="B161" s="236">
        <v>7</v>
      </c>
      <c r="C161" s="266" t="s">
        <v>12</v>
      </c>
      <c r="D161" s="236">
        <v>5</v>
      </c>
      <c r="E161" s="237" t="s">
        <v>104</v>
      </c>
      <c r="F161" s="238"/>
      <c r="G161" s="242" t="s">
        <v>549</v>
      </c>
      <c r="H161" s="243" t="s">
        <v>555</v>
      </c>
      <c r="I161" s="240" t="s">
        <v>582</v>
      </c>
      <c r="J161" s="241"/>
      <c r="K161" s="267"/>
      <c r="L161" s="101"/>
      <c r="M161" s="5"/>
    </row>
    <row r="162" spans="1:13" x14ac:dyDescent="0.25">
      <c r="A162" s="235">
        <v>156</v>
      </c>
      <c r="B162" s="236">
        <v>8</v>
      </c>
      <c r="C162" s="266" t="s">
        <v>479</v>
      </c>
      <c r="D162" s="236">
        <v>2</v>
      </c>
      <c r="E162" s="237" t="s">
        <v>104</v>
      </c>
      <c r="F162" s="238"/>
      <c r="G162" s="242" t="s">
        <v>550</v>
      </c>
      <c r="H162" s="243" t="s">
        <v>555</v>
      </c>
      <c r="I162" s="240" t="s">
        <v>583</v>
      </c>
      <c r="J162" s="241"/>
      <c r="K162" s="267"/>
      <c r="L162" s="101"/>
      <c r="M162" s="5"/>
    </row>
    <row r="163" spans="1:13" x14ac:dyDescent="0.25">
      <c r="A163" s="235">
        <v>157</v>
      </c>
      <c r="B163" s="236">
        <v>9</v>
      </c>
      <c r="C163" s="266" t="s">
        <v>543</v>
      </c>
      <c r="D163" s="236">
        <v>1</v>
      </c>
      <c r="E163" s="237" t="s">
        <v>104</v>
      </c>
      <c r="F163" s="238"/>
      <c r="G163" s="242" t="s">
        <v>551</v>
      </c>
      <c r="H163" s="243" t="s">
        <v>555</v>
      </c>
      <c r="I163" s="240" t="s">
        <v>591</v>
      </c>
      <c r="J163" s="241"/>
      <c r="K163" s="267"/>
      <c r="L163" s="101"/>
      <c r="M163" s="5"/>
    </row>
    <row r="164" spans="1:13" x14ac:dyDescent="0.25">
      <c r="A164" s="235">
        <v>158</v>
      </c>
      <c r="B164" s="236">
        <v>10</v>
      </c>
      <c r="C164" s="266" t="s">
        <v>19</v>
      </c>
      <c r="D164" s="236">
        <v>5</v>
      </c>
      <c r="E164" s="237" t="s">
        <v>104</v>
      </c>
      <c r="F164" s="238"/>
      <c r="G164" s="242" t="s">
        <v>552</v>
      </c>
      <c r="H164" s="243" t="s">
        <v>555</v>
      </c>
      <c r="I164" s="240" t="s">
        <v>583</v>
      </c>
      <c r="J164" s="241"/>
      <c r="K164" s="267"/>
      <c r="L164" s="101"/>
      <c r="M164" s="5"/>
    </row>
    <row r="165" spans="1:13" x14ac:dyDescent="0.25">
      <c r="A165" s="235">
        <v>159</v>
      </c>
      <c r="B165" s="236">
        <v>11</v>
      </c>
      <c r="C165" s="266" t="s">
        <v>138</v>
      </c>
      <c r="D165" s="236">
        <v>1</v>
      </c>
      <c r="E165" s="237" t="s">
        <v>104</v>
      </c>
      <c r="F165" s="238"/>
      <c r="G165" s="242" t="s">
        <v>553</v>
      </c>
      <c r="H165" s="243" t="s">
        <v>555</v>
      </c>
      <c r="I165" s="240" t="s">
        <v>583</v>
      </c>
      <c r="J165" s="241"/>
      <c r="K165" s="267"/>
      <c r="L165" s="101"/>
      <c r="M165" s="5"/>
    </row>
    <row r="166" spans="1:13" x14ac:dyDescent="0.25">
      <c r="A166" s="235">
        <v>160</v>
      </c>
      <c r="B166" s="236">
        <v>12</v>
      </c>
      <c r="C166" s="266" t="s">
        <v>26</v>
      </c>
      <c r="D166" s="236" t="s">
        <v>570</v>
      </c>
      <c r="E166" s="237" t="s">
        <v>104</v>
      </c>
      <c r="F166" s="238"/>
      <c r="G166" s="242" t="s">
        <v>554</v>
      </c>
      <c r="H166" s="243" t="s">
        <v>555</v>
      </c>
      <c r="I166" s="240" t="s">
        <v>582</v>
      </c>
      <c r="J166" s="241"/>
      <c r="K166" s="267"/>
      <c r="L166" s="101"/>
      <c r="M166" s="5"/>
    </row>
    <row r="167" spans="1:13" x14ac:dyDescent="0.25">
      <c r="A167" s="235">
        <v>161</v>
      </c>
      <c r="B167" s="236">
        <v>12</v>
      </c>
      <c r="C167" s="266" t="s">
        <v>26</v>
      </c>
      <c r="D167" s="236" t="s">
        <v>569</v>
      </c>
      <c r="E167" s="237" t="s">
        <v>104</v>
      </c>
      <c r="F167" s="238"/>
      <c r="G167" s="242" t="s">
        <v>554</v>
      </c>
      <c r="H167" s="243" t="s">
        <v>555</v>
      </c>
      <c r="I167" s="240" t="s">
        <v>582</v>
      </c>
      <c r="J167" s="241"/>
      <c r="K167" s="267"/>
      <c r="L167" s="101"/>
      <c r="M167" s="5"/>
    </row>
    <row r="168" spans="1:13" x14ac:dyDescent="0.25">
      <c r="A168" s="235">
        <v>162</v>
      </c>
      <c r="B168" s="236">
        <v>16</v>
      </c>
      <c r="C168" s="244" t="s">
        <v>10</v>
      </c>
      <c r="D168" s="236">
        <v>3</v>
      </c>
      <c r="E168" s="237" t="s">
        <v>104</v>
      </c>
      <c r="F168" s="238"/>
      <c r="G168" s="239" t="s">
        <v>572</v>
      </c>
      <c r="H168" s="236" t="s">
        <v>542</v>
      </c>
      <c r="I168" s="240" t="s">
        <v>603</v>
      </c>
      <c r="J168" s="241"/>
      <c r="K168" s="267"/>
      <c r="L168" s="101"/>
      <c r="M168" s="5"/>
    </row>
    <row r="169" spans="1:13" x14ac:dyDescent="0.25">
      <c r="A169" s="235">
        <v>163</v>
      </c>
      <c r="B169" s="236">
        <v>1</v>
      </c>
      <c r="C169" s="244" t="s">
        <v>480</v>
      </c>
      <c r="D169" s="236">
        <v>1</v>
      </c>
      <c r="E169" s="237" t="s">
        <v>104</v>
      </c>
      <c r="F169" s="238"/>
      <c r="G169" s="239" t="s">
        <v>574</v>
      </c>
      <c r="H169" s="236" t="s">
        <v>573</v>
      </c>
      <c r="I169" s="240" t="s">
        <v>613</v>
      </c>
      <c r="J169" s="241" t="s">
        <v>140</v>
      </c>
      <c r="K169" s="267"/>
      <c r="L169" s="101"/>
      <c r="M169" s="5"/>
    </row>
    <row r="170" spans="1:13" x14ac:dyDescent="0.25">
      <c r="A170" s="235">
        <v>164</v>
      </c>
      <c r="B170" s="236">
        <v>2</v>
      </c>
      <c r="C170" s="244" t="s">
        <v>12</v>
      </c>
      <c r="D170" s="236">
        <v>6</v>
      </c>
      <c r="E170" s="237" t="s">
        <v>104</v>
      </c>
      <c r="F170" s="238"/>
      <c r="G170" s="239" t="s">
        <v>576</v>
      </c>
      <c r="H170" s="236" t="s">
        <v>573</v>
      </c>
      <c r="I170" s="240"/>
      <c r="J170" s="241" t="s">
        <v>141</v>
      </c>
      <c r="K170" s="267"/>
      <c r="L170" s="101"/>
      <c r="M170" s="5"/>
    </row>
    <row r="171" spans="1:13" x14ac:dyDescent="0.25">
      <c r="A171" s="235">
        <v>165</v>
      </c>
      <c r="B171" s="236">
        <v>3</v>
      </c>
      <c r="C171" s="244" t="s">
        <v>422</v>
      </c>
      <c r="D171" s="236">
        <v>5</v>
      </c>
      <c r="E171" s="237" t="s">
        <v>104</v>
      </c>
      <c r="F171" s="238"/>
      <c r="G171" s="239" t="s">
        <v>575</v>
      </c>
      <c r="H171" s="236" t="s">
        <v>573</v>
      </c>
      <c r="I171" s="240"/>
      <c r="J171" s="241" t="s">
        <v>141</v>
      </c>
      <c r="K171" s="267"/>
      <c r="L171" s="101"/>
      <c r="M171" s="5"/>
    </row>
    <row r="172" spans="1:13" x14ac:dyDescent="0.25">
      <c r="A172" s="235">
        <v>166</v>
      </c>
      <c r="B172" s="236">
        <v>4</v>
      </c>
      <c r="C172" s="244" t="s">
        <v>48</v>
      </c>
      <c r="D172" s="236">
        <v>4</v>
      </c>
      <c r="E172" s="237" t="s">
        <v>104</v>
      </c>
      <c r="F172" s="238"/>
      <c r="G172" s="239" t="s">
        <v>577</v>
      </c>
      <c r="H172" s="236" t="s">
        <v>573</v>
      </c>
      <c r="I172" s="240"/>
      <c r="J172" s="241" t="s">
        <v>141</v>
      </c>
      <c r="K172" s="267"/>
      <c r="L172" s="101"/>
      <c r="M172" s="5"/>
    </row>
    <row r="173" spans="1:13" x14ac:dyDescent="0.25">
      <c r="A173" s="235">
        <v>167</v>
      </c>
      <c r="B173" s="236">
        <v>5</v>
      </c>
      <c r="C173" s="244" t="s">
        <v>48</v>
      </c>
      <c r="D173" s="236">
        <v>6</v>
      </c>
      <c r="E173" s="237" t="s">
        <v>104</v>
      </c>
      <c r="F173" s="238"/>
      <c r="G173" s="239" t="s">
        <v>577</v>
      </c>
      <c r="H173" s="236" t="s">
        <v>573</v>
      </c>
      <c r="I173" s="240" t="s">
        <v>638</v>
      </c>
      <c r="J173" s="241"/>
      <c r="K173" s="267"/>
      <c r="L173" s="101"/>
      <c r="M173" s="5"/>
    </row>
    <row r="174" spans="1:13" x14ac:dyDescent="0.25">
      <c r="A174" s="235">
        <v>168</v>
      </c>
      <c r="B174" s="236">
        <v>6</v>
      </c>
      <c r="C174" s="244" t="s">
        <v>71</v>
      </c>
      <c r="D174" s="236">
        <v>2</v>
      </c>
      <c r="E174" s="237" t="s">
        <v>104</v>
      </c>
      <c r="F174" s="238"/>
      <c r="G174" s="239" t="s">
        <v>577</v>
      </c>
      <c r="H174" s="236" t="s">
        <v>573</v>
      </c>
      <c r="I174" s="240"/>
      <c r="J174" s="241" t="s">
        <v>140</v>
      </c>
      <c r="K174" s="267"/>
      <c r="L174" s="101"/>
      <c r="M174" s="5"/>
    </row>
    <row r="175" spans="1:13" x14ac:dyDescent="0.25">
      <c r="A175" s="235">
        <v>169</v>
      </c>
      <c r="B175" s="236">
        <v>7</v>
      </c>
      <c r="C175" s="244" t="s">
        <v>71</v>
      </c>
      <c r="D175" s="236">
        <v>3</v>
      </c>
      <c r="E175" s="237" t="s">
        <v>104</v>
      </c>
      <c r="F175" s="238"/>
      <c r="G175" s="239" t="s">
        <v>578</v>
      </c>
      <c r="H175" s="236" t="s">
        <v>573</v>
      </c>
      <c r="I175" s="240"/>
      <c r="J175" s="241" t="s">
        <v>141</v>
      </c>
      <c r="K175" s="241"/>
      <c r="L175" s="101"/>
      <c r="M175" s="5"/>
    </row>
    <row r="176" spans="1:13" x14ac:dyDescent="0.25">
      <c r="A176" s="235"/>
      <c r="B176" s="236"/>
      <c r="C176" s="266"/>
      <c r="D176" s="236"/>
      <c r="E176" s="237"/>
      <c r="F176" s="238"/>
      <c r="G176" s="242"/>
      <c r="H176" s="236"/>
      <c r="I176" s="240"/>
      <c r="J176" s="241"/>
      <c r="K176" s="241"/>
      <c r="L176" s="101"/>
      <c r="M176" s="5"/>
    </row>
    <row r="177" spans="1:13" x14ac:dyDescent="0.25">
      <c r="A177" s="235"/>
      <c r="B177" s="236"/>
      <c r="C177" s="266"/>
      <c r="D177" s="236"/>
      <c r="E177" s="237"/>
      <c r="F177" s="238"/>
      <c r="G177" s="242"/>
      <c r="H177" s="236"/>
      <c r="I177" s="240"/>
      <c r="J177" s="241"/>
      <c r="K177" s="241"/>
      <c r="L177" s="101"/>
      <c r="M177" s="5"/>
    </row>
    <row r="178" spans="1:13" x14ac:dyDescent="0.25">
      <c r="A178" s="235"/>
      <c r="B178" s="236"/>
      <c r="C178" s="266"/>
      <c r="D178" s="236"/>
      <c r="E178" s="237"/>
      <c r="F178" s="238"/>
      <c r="G178" s="242"/>
      <c r="H178" s="236"/>
      <c r="I178" s="240"/>
      <c r="J178" s="241"/>
      <c r="K178" s="241"/>
      <c r="L178" s="101"/>
      <c r="M178" s="5"/>
    </row>
    <row r="179" spans="1:13" x14ac:dyDescent="0.25">
      <c r="A179" s="235"/>
      <c r="B179" s="236"/>
      <c r="C179" s="266"/>
      <c r="D179" s="236"/>
      <c r="E179" s="237"/>
      <c r="F179" s="238"/>
      <c r="G179" s="242"/>
      <c r="H179" s="236"/>
      <c r="I179" s="240"/>
      <c r="J179" s="241"/>
      <c r="K179" s="241"/>
      <c r="L179" s="101"/>
      <c r="M179" s="5"/>
    </row>
    <row r="180" spans="1:13" x14ac:dyDescent="0.25">
      <c r="A180" s="235"/>
      <c r="B180" s="236"/>
      <c r="C180" s="244"/>
      <c r="D180" s="236"/>
      <c r="E180" s="237"/>
      <c r="F180" s="238"/>
      <c r="G180" s="239"/>
      <c r="H180" s="236"/>
      <c r="I180" s="240"/>
      <c r="J180" s="241"/>
      <c r="K180" s="241"/>
      <c r="L180" s="101"/>
      <c r="M180" s="5"/>
    </row>
    <row r="181" spans="1:13" x14ac:dyDescent="0.25">
      <c r="A181" s="235"/>
      <c r="B181" s="236"/>
      <c r="C181" s="244"/>
      <c r="D181" s="236"/>
      <c r="E181" s="237"/>
      <c r="F181" s="238"/>
      <c r="G181" s="239"/>
      <c r="H181" s="236"/>
      <c r="I181" s="240"/>
      <c r="J181" s="241"/>
      <c r="K181" s="241"/>
      <c r="L181" s="101"/>
      <c r="M181" s="5"/>
    </row>
    <row r="182" spans="1:13" x14ac:dyDescent="0.25">
      <c r="A182" s="235"/>
      <c r="B182" s="236"/>
      <c r="C182" s="244"/>
      <c r="D182" s="236"/>
      <c r="E182" s="237"/>
      <c r="F182" s="238"/>
      <c r="G182" s="239"/>
      <c r="H182" s="236"/>
      <c r="I182" s="240"/>
      <c r="J182" s="241"/>
      <c r="K182" s="241"/>
      <c r="L182" s="101"/>
      <c r="M182" s="5"/>
    </row>
    <row r="183" spans="1:13" x14ac:dyDescent="0.25">
      <c r="A183" s="235"/>
      <c r="B183" s="236"/>
      <c r="C183" s="244"/>
      <c r="D183" s="236"/>
      <c r="E183" s="237"/>
      <c r="F183" s="238"/>
      <c r="G183" s="239"/>
      <c r="H183" s="236"/>
      <c r="I183" s="240"/>
      <c r="J183" s="241"/>
      <c r="K183" s="241"/>
      <c r="L183" s="101"/>
      <c r="M183" s="5"/>
    </row>
    <row r="184" spans="1:13" x14ac:dyDescent="0.25">
      <c r="A184" s="235"/>
      <c r="B184" s="236"/>
      <c r="C184" s="244"/>
      <c r="D184" s="236"/>
      <c r="E184" s="237"/>
      <c r="F184" s="238"/>
      <c r="G184" s="239"/>
      <c r="H184" s="236"/>
      <c r="I184" s="240"/>
      <c r="J184" s="241"/>
      <c r="K184" s="241"/>
      <c r="L184" s="101"/>
      <c r="M184" s="5"/>
    </row>
    <row r="185" spans="1:13" x14ac:dyDescent="0.25">
      <c r="A185" s="235"/>
      <c r="B185" s="236"/>
      <c r="C185" s="244"/>
      <c r="D185" s="236"/>
      <c r="E185" s="237"/>
      <c r="F185" s="238"/>
      <c r="G185" s="239"/>
      <c r="H185" s="236"/>
      <c r="I185" s="240"/>
      <c r="J185" s="241"/>
      <c r="K185" s="241"/>
      <c r="L185" s="101"/>
      <c r="M185" s="5"/>
    </row>
    <row r="186" spans="1:13" x14ac:dyDescent="0.25">
      <c r="A186" s="235"/>
      <c r="B186" s="236"/>
      <c r="C186" s="244"/>
      <c r="D186" s="236"/>
      <c r="E186" s="237"/>
      <c r="F186" s="238"/>
      <c r="G186" s="239"/>
      <c r="H186" s="236"/>
      <c r="I186" s="240"/>
      <c r="J186" s="241"/>
      <c r="K186" s="241"/>
      <c r="L186" s="101"/>
      <c r="M186" s="5"/>
    </row>
    <row r="187" spans="1:13" x14ac:dyDescent="0.25">
      <c r="A187" s="235"/>
      <c r="B187" s="236"/>
      <c r="C187" s="244"/>
      <c r="D187" s="236"/>
      <c r="E187" s="237"/>
      <c r="F187" s="238"/>
      <c r="G187" s="239"/>
      <c r="H187" s="236"/>
      <c r="I187" s="240"/>
      <c r="J187" s="241"/>
      <c r="K187" s="241"/>
      <c r="L187" s="101"/>
      <c r="M187" s="5"/>
    </row>
    <row r="188" spans="1:13" x14ac:dyDescent="0.25">
      <c r="A188" s="235"/>
      <c r="B188" s="236"/>
      <c r="C188" s="244"/>
      <c r="D188" s="236"/>
      <c r="E188" s="237"/>
      <c r="F188" s="238"/>
      <c r="G188" s="239"/>
      <c r="H188" s="236"/>
      <c r="I188" s="240"/>
      <c r="J188" s="241"/>
      <c r="K188" s="241"/>
      <c r="L188" s="101"/>
      <c r="M188" s="5"/>
    </row>
    <row r="189" spans="1:13" x14ac:dyDescent="0.25">
      <c r="A189" s="235"/>
      <c r="B189" s="236"/>
      <c r="C189" s="244"/>
      <c r="D189" s="236"/>
      <c r="E189" s="237"/>
      <c r="F189" s="238"/>
      <c r="G189" s="239"/>
      <c r="H189" s="236"/>
      <c r="I189" s="240"/>
      <c r="J189" s="241"/>
      <c r="K189" s="241"/>
      <c r="L189" s="101"/>
      <c r="M189" s="5"/>
    </row>
    <row r="190" spans="1:13" x14ac:dyDescent="0.25">
      <c r="A190" s="235"/>
      <c r="B190" s="236"/>
      <c r="C190" s="244"/>
      <c r="D190" s="236"/>
      <c r="E190" s="237"/>
      <c r="F190" s="238"/>
      <c r="G190" s="239"/>
      <c r="H190" s="236"/>
      <c r="I190" s="240"/>
      <c r="J190" s="241"/>
      <c r="K190" s="241"/>
      <c r="L190" s="101"/>
      <c r="M190" s="5"/>
    </row>
    <row r="191" spans="1:13" x14ac:dyDescent="0.25">
      <c r="A191" s="235"/>
      <c r="B191" s="236"/>
      <c r="C191" s="244"/>
      <c r="D191" s="236"/>
      <c r="E191" s="237"/>
      <c r="F191" s="238"/>
      <c r="G191" s="239"/>
      <c r="H191" s="236"/>
      <c r="I191" s="240"/>
      <c r="J191" s="241"/>
      <c r="K191" s="241"/>
      <c r="L191" s="101"/>
      <c r="M191" s="5"/>
    </row>
    <row r="192" spans="1:13" x14ac:dyDescent="0.25">
      <c r="A192" s="235"/>
      <c r="B192" s="236"/>
      <c r="C192" s="244"/>
      <c r="D192" s="236"/>
      <c r="E192" s="237"/>
      <c r="F192" s="238"/>
      <c r="G192" s="239"/>
      <c r="H192" s="236"/>
      <c r="I192" s="240"/>
      <c r="J192" s="241"/>
      <c r="K192" s="241"/>
      <c r="L192" s="101"/>
      <c r="M192" s="5"/>
    </row>
    <row r="193" spans="1:13" x14ac:dyDescent="0.25">
      <c r="A193" s="235"/>
      <c r="B193" s="236"/>
      <c r="C193" s="244"/>
      <c r="D193" s="236"/>
      <c r="E193" s="237"/>
      <c r="F193" s="238"/>
      <c r="G193" s="239"/>
      <c r="H193" s="236"/>
      <c r="I193" s="240"/>
      <c r="J193" s="241"/>
      <c r="K193" s="241"/>
      <c r="L193" s="101"/>
      <c r="M193" s="5"/>
    </row>
    <row r="194" spans="1:13" x14ac:dyDescent="0.25">
      <c r="A194" s="235"/>
      <c r="B194" s="236"/>
      <c r="C194" s="244"/>
      <c r="D194" s="236"/>
      <c r="E194" s="237"/>
      <c r="F194" s="238"/>
      <c r="G194" s="239"/>
      <c r="H194" s="236"/>
      <c r="I194" s="240"/>
      <c r="J194" s="241"/>
      <c r="K194" s="241"/>
      <c r="L194" s="101"/>
      <c r="M194" s="5"/>
    </row>
    <row r="195" spans="1:13" x14ac:dyDescent="0.25">
      <c r="A195" s="235"/>
      <c r="B195" s="236"/>
      <c r="C195" s="244"/>
      <c r="D195" s="236"/>
      <c r="E195" s="237"/>
      <c r="F195" s="238"/>
      <c r="G195" s="239"/>
      <c r="H195" s="236"/>
      <c r="I195" s="240"/>
      <c r="J195" s="241"/>
      <c r="K195" s="241"/>
      <c r="L195" s="101"/>
      <c r="M195" s="5"/>
    </row>
    <row r="196" spans="1:13" x14ac:dyDescent="0.25">
      <c r="A196" s="235"/>
      <c r="B196" s="236"/>
      <c r="C196" s="244"/>
      <c r="D196" s="236"/>
      <c r="E196" s="237"/>
      <c r="F196" s="238"/>
      <c r="G196" s="239"/>
      <c r="H196" s="236"/>
      <c r="I196" s="240"/>
      <c r="J196" s="241"/>
      <c r="K196" s="241"/>
      <c r="L196" s="101"/>
      <c r="M196" s="5"/>
    </row>
    <row r="197" spans="1:13" x14ac:dyDescent="0.25">
      <c r="A197" s="235"/>
      <c r="B197" s="236"/>
      <c r="C197" s="244"/>
      <c r="D197" s="236"/>
      <c r="E197" s="237"/>
      <c r="F197" s="238"/>
      <c r="G197" s="239"/>
      <c r="H197" s="236"/>
      <c r="I197" s="240"/>
      <c r="J197" s="241"/>
      <c r="K197" s="241"/>
      <c r="L197" s="101"/>
      <c r="M197" s="5"/>
    </row>
    <row r="198" spans="1:13" x14ac:dyDescent="0.25">
      <c r="A198" s="235"/>
      <c r="B198" s="236"/>
      <c r="C198" s="244"/>
      <c r="D198" s="236"/>
      <c r="E198" s="237"/>
      <c r="F198" s="238"/>
      <c r="G198" s="239"/>
      <c r="H198" s="236"/>
      <c r="I198" s="240"/>
      <c r="J198" s="241"/>
      <c r="K198" s="241"/>
      <c r="L198" s="101"/>
      <c r="M198" s="5"/>
    </row>
    <row r="199" spans="1:13" x14ac:dyDescent="0.25">
      <c r="A199" s="235"/>
      <c r="B199" s="236"/>
      <c r="C199" s="244"/>
      <c r="D199" s="236"/>
      <c r="E199" s="237"/>
      <c r="F199" s="238"/>
      <c r="G199" s="239"/>
      <c r="H199" s="236"/>
      <c r="I199" s="240"/>
      <c r="J199" s="241"/>
      <c r="K199" s="241"/>
      <c r="L199" s="101"/>
      <c r="M199" s="5"/>
    </row>
    <row r="200" spans="1:13" x14ac:dyDescent="0.25">
      <c r="A200" s="235"/>
      <c r="B200" s="236"/>
      <c r="C200" s="244"/>
      <c r="D200" s="236"/>
      <c r="E200" s="237"/>
      <c r="F200" s="238"/>
      <c r="G200" s="239"/>
      <c r="H200" s="236"/>
      <c r="I200" s="240"/>
      <c r="J200" s="241"/>
      <c r="K200" s="241"/>
      <c r="L200" s="101"/>
      <c r="M200" s="5"/>
    </row>
    <row r="201" spans="1:13" x14ac:dyDescent="0.25">
      <c r="A201" s="235"/>
      <c r="B201" s="236"/>
      <c r="C201" s="244"/>
      <c r="D201" s="236"/>
      <c r="E201" s="237"/>
      <c r="F201" s="238"/>
      <c r="G201" s="239"/>
      <c r="H201" s="236"/>
      <c r="I201" s="240"/>
      <c r="J201" s="241"/>
      <c r="K201" s="241"/>
      <c r="L201" s="101"/>
      <c r="M201" s="5"/>
    </row>
    <row r="202" spans="1:13" x14ac:dyDescent="0.25">
      <c r="A202" s="235"/>
      <c r="B202" s="236"/>
      <c r="C202" s="244"/>
      <c r="D202" s="236"/>
      <c r="E202" s="237"/>
      <c r="F202" s="238"/>
      <c r="G202" s="239"/>
      <c r="H202" s="236"/>
      <c r="I202" s="240"/>
      <c r="J202" s="241"/>
      <c r="K202" s="241"/>
      <c r="L202" s="101"/>
      <c r="M202" s="5"/>
    </row>
    <row r="203" spans="1:13" x14ac:dyDescent="0.25">
      <c r="A203" s="235"/>
      <c r="B203" s="236"/>
      <c r="C203" s="244"/>
      <c r="D203" s="236"/>
      <c r="E203" s="237"/>
      <c r="F203" s="238"/>
      <c r="G203" s="239"/>
      <c r="H203" s="236"/>
      <c r="I203" s="240"/>
      <c r="J203" s="241"/>
      <c r="K203" s="241"/>
      <c r="L203" s="101"/>
      <c r="M203" s="5"/>
    </row>
    <row r="204" spans="1:13" x14ac:dyDescent="0.25">
      <c r="A204" s="235"/>
      <c r="B204" s="236"/>
      <c r="C204" s="244"/>
      <c r="D204" s="236"/>
      <c r="E204" s="237"/>
      <c r="F204" s="238"/>
      <c r="G204" s="239"/>
      <c r="H204" s="236"/>
      <c r="I204" s="240"/>
      <c r="J204" s="241"/>
      <c r="K204" s="241"/>
      <c r="L204" s="101"/>
      <c r="M204" s="5"/>
    </row>
    <row r="205" spans="1:13" x14ac:dyDescent="0.25">
      <c r="A205" s="235"/>
      <c r="B205" s="236"/>
      <c r="C205" s="244"/>
      <c r="D205" s="236"/>
      <c r="E205" s="237"/>
      <c r="F205" s="238"/>
      <c r="G205" s="239"/>
      <c r="H205" s="236"/>
      <c r="I205" s="240"/>
      <c r="J205" s="241"/>
      <c r="K205" s="241"/>
      <c r="L205" s="101"/>
      <c r="M205" s="5"/>
    </row>
    <row r="206" spans="1:13" x14ac:dyDescent="0.25">
      <c r="A206" s="235"/>
      <c r="B206" s="236"/>
      <c r="C206" s="244"/>
      <c r="D206" s="236"/>
      <c r="E206" s="237"/>
      <c r="F206" s="238"/>
      <c r="G206" s="239"/>
      <c r="H206" s="236"/>
      <c r="I206" s="240"/>
      <c r="J206" s="241"/>
      <c r="K206" s="241"/>
      <c r="L206" s="101"/>
      <c r="M206" s="5"/>
    </row>
    <row r="207" spans="1:13" x14ac:dyDescent="0.25">
      <c r="A207" s="235"/>
      <c r="B207" s="236"/>
      <c r="C207" s="244"/>
      <c r="D207" s="236"/>
      <c r="E207" s="237"/>
      <c r="F207" s="238"/>
      <c r="G207" s="239"/>
      <c r="H207" s="236"/>
      <c r="I207" s="240"/>
      <c r="J207" s="241"/>
      <c r="K207" s="241"/>
      <c r="L207" s="101"/>
      <c r="M207" s="5"/>
    </row>
    <row r="208" spans="1:13" x14ac:dyDescent="0.25">
      <c r="A208" s="235"/>
      <c r="B208" s="236"/>
      <c r="C208" s="244"/>
      <c r="D208" s="236"/>
      <c r="E208" s="237"/>
      <c r="F208" s="238"/>
      <c r="G208" s="239"/>
      <c r="H208" s="236"/>
      <c r="I208" s="240"/>
      <c r="J208" s="241"/>
      <c r="K208" s="241"/>
      <c r="L208" s="101"/>
      <c r="M208" s="5"/>
    </row>
    <row r="209" spans="1:13" ht="13.5" customHeight="1" x14ac:dyDescent="0.25">
      <c r="A209" s="235"/>
      <c r="B209" s="236"/>
      <c r="C209" s="244"/>
      <c r="D209" s="236"/>
      <c r="E209" s="237"/>
      <c r="F209" s="238"/>
      <c r="G209" s="239"/>
      <c r="H209" s="236"/>
      <c r="I209" s="240"/>
      <c r="J209" s="241"/>
      <c r="K209" s="241"/>
      <c r="L209" s="101"/>
      <c r="M209" s="5"/>
    </row>
    <row r="210" spans="1:13" x14ac:dyDescent="0.25">
      <c r="A210" s="235"/>
      <c r="B210" s="236"/>
      <c r="C210" s="244"/>
      <c r="D210" s="236"/>
      <c r="E210" s="237"/>
      <c r="F210" s="238"/>
      <c r="G210" s="239"/>
      <c r="H210" s="236"/>
      <c r="I210" s="240"/>
      <c r="J210" s="241"/>
      <c r="K210" s="241"/>
      <c r="L210" s="101"/>
      <c r="M210" s="5"/>
    </row>
    <row r="211" spans="1:13" x14ac:dyDescent="0.25">
      <c r="A211" s="235"/>
      <c r="B211" s="236"/>
      <c r="C211" s="244"/>
      <c r="D211" s="236"/>
      <c r="E211" s="237"/>
      <c r="F211" s="238"/>
      <c r="G211" s="239"/>
      <c r="H211" s="236"/>
      <c r="I211" s="240"/>
      <c r="J211" s="241"/>
      <c r="K211" s="241"/>
      <c r="L211" s="101"/>
      <c r="M211" s="5"/>
    </row>
    <row r="212" spans="1:13" x14ac:dyDescent="0.25">
      <c r="A212" s="235"/>
      <c r="B212" s="236"/>
      <c r="C212" s="244"/>
      <c r="D212" s="236"/>
      <c r="E212" s="237"/>
      <c r="F212" s="238"/>
      <c r="G212" s="239"/>
      <c r="H212" s="236"/>
      <c r="I212" s="240"/>
      <c r="J212" s="241"/>
      <c r="K212" s="241"/>
      <c r="L212" s="101"/>
      <c r="M212" s="5"/>
    </row>
    <row r="213" spans="1:13" x14ac:dyDescent="0.25">
      <c r="A213" s="235"/>
      <c r="B213" s="236"/>
      <c r="C213" s="244"/>
      <c r="D213" s="236"/>
      <c r="E213" s="237"/>
      <c r="F213" s="238"/>
      <c r="G213" s="239"/>
      <c r="H213" s="236"/>
      <c r="I213" s="240"/>
      <c r="J213" s="241"/>
      <c r="K213" s="241"/>
      <c r="L213" s="101"/>
      <c r="M213" s="5"/>
    </row>
    <row r="214" spans="1:13" x14ac:dyDescent="0.25">
      <c r="A214" s="235"/>
      <c r="B214" s="236"/>
      <c r="C214" s="244"/>
      <c r="D214" s="236"/>
      <c r="E214" s="237"/>
      <c r="F214" s="238"/>
      <c r="G214" s="239"/>
      <c r="H214" s="236"/>
      <c r="I214" s="240"/>
      <c r="J214" s="241"/>
      <c r="K214" s="241"/>
      <c r="L214" s="101"/>
      <c r="M214" s="5"/>
    </row>
    <row r="215" spans="1:13" x14ac:dyDescent="0.25">
      <c r="A215" s="235"/>
      <c r="B215" s="236"/>
      <c r="C215" s="244"/>
      <c r="D215" s="236"/>
      <c r="E215" s="237"/>
      <c r="F215" s="238"/>
      <c r="G215" s="239"/>
      <c r="H215" s="236"/>
      <c r="I215" s="240"/>
      <c r="J215" s="241"/>
      <c r="K215" s="241"/>
      <c r="L215" s="101"/>
      <c r="M215" s="5"/>
    </row>
    <row r="216" spans="1:13" x14ac:dyDescent="0.25">
      <c r="A216" s="235"/>
      <c r="B216" s="236"/>
      <c r="C216" s="244"/>
      <c r="D216" s="236"/>
      <c r="E216" s="237"/>
      <c r="F216" s="238"/>
      <c r="G216" s="239"/>
      <c r="H216" s="236"/>
      <c r="I216" s="240"/>
      <c r="J216" s="241"/>
      <c r="K216" s="241"/>
      <c r="L216" s="101"/>
      <c r="M216" s="5"/>
    </row>
    <row r="217" spans="1:13" x14ac:dyDescent="0.25">
      <c r="A217" s="235"/>
      <c r="B217" s="236"/>
      <c r="C217" s="244"/>
      <c r="D217" s="236"/>
      <c r="E217" s="237"/>
      <c r="F217" s="238"/>
      <c r="G217" s="239"/>
      <c r="H217" s="236"/>
      <c r="I217" s="240"/>
      <c r="J217" s="241"/>
      <c r="K217" s="241"/>
      <c r="L217" s="101"/>
      <c r="M217" s="5"/>
    </row>
    <row r="218" spans="1:13" x14ac:dyDescent="0.25">
      <c r="A218" s="235"/>
      <c r="B218" s="236"/>
      <c r="C218" s="244"/>
      <c r="D218" s="236"/>
      <c r="E218" s="237"/>
      <c r="F218" s="238"/>
      <c r="G218" s="239"/>
      <c r="H218" s="236"/>
      <c r="I218" s="240"/>
      <c r="J218" s="241"/>
      <c r="K218" s="241"/>
      <c r="L218" s="101"/>
      <c r="M218" s="5"/>
    </row>
    <row r="219" spans="1:13" x14ac:dyDescent="0.25">
      <c r="A219" s="235"/>
      <c r="B219" s="236"/>
      <c r="C219" s="244"/>
      <c r="D219" s="236"/>
      <c r="E219" s="237"/>
      <c r="F219" s="238"/>
      <c r="G219" s="239"/>
      <c r="H219" s="236"/>
      <c r="I219" s="240"/>
      <c r="J219" s="241"/>
      <c r="K219" s="241"/>
      <c r="L219" s="101"/>
      <c r="M219" s="5"/>
    </row>
    <row r="220" spans="1:13" x14ac:dyDescent="0.25">
      <c r="A220" s="235"/>
      <c r="B220" s="236"/>
      <c r="C220" s="244"/>
      <c r="D220" s="236"/>
      <c r="E220" s="237"/>
      <c r="F220" s="238"/>
      <c r="G220" s="239"/>
      <c r="H220" s="243"/>
      <c r="I220" s="240"/>
      <c r="J220" s="241"/>
      <c r="K220" s="241"/>
      <c r="L220" s="101"/>
      <c r="M220" s="5"/>
    </row>
    <row r="221" spans="1:13" x14ac:dyDescent="0.25">
      <c r="A221" s="235"/>
      <c r="B221" s="236"/>
      <c r="C221" s="244"/>
      <c r="D221" s="236"/>
      <c r="E221" s="237"/>
      <c r="F221" s="238"/>
      <c r="G221" s="239"/>
      <c r="H221" s="243"/>
      <c r="I221" s="240"/>
      <c r="J221" s="241"/>
      <c r="K221" s="241"/>
      <c r="L221" s="101"/>
      <c r="M221" s="5"/>
    </row>
    <row r="222" spans="1:13" x14ac:dyDescent="0.25">
      <c r="A222" s="235"/>
      <c r="B222" s="236"/>
      <c r="C222" s="244"/>
      <c r="D222" s="236"/>
      <c r="E222" s="237"/>
      <c r="F222" s="238"/>
      <c r="G222" s="239"/>
      <c r="H222" s="236"/>
      <c r="I222" s="240"/>
      <c r="J222" s="241"/>
      <c r="K222" s="241"/>
      <c r="L222" s="101"/>
      <c r="M222" s="5"/>
    </row>
    <row r="223" spans="1:13" x14ac:dyDescent="0.25">
      <c r="A223" s="235"/>
      <c r="B223" s="236"/>
      <c r="C223" s="244"/>
      <c r="D223" s="236"/>
      <c r="E223" s="237"/>
      <c r="F223" s="238"/>
      <c r="G223" s="239"/>
      <c r="H223" s="236"/>
      <c r="I223" s="240"/>
      <c r="J223" s="241"/>
      <c r="K223" s="241"/>
      <c r="L223" s="101"/>
      <c r="M223" s="5"/>
    </row>
    <row r="224" spans="1:13" x14ac:dyDescent="0.25">
      <c r="A224" s="235"/>
      <c r="B224" s="236"/>
      <c r="C224" s="244"/>
      <c r="D224" s="236"/>
      <c r="E224" s="237"/>
      <c r="F224" s="238"/>
      <c r="G224" s="239"/>
      <c r="H224" s="236"/>
      <c r="I224" s="240"/>
      <c r="J224" s="241"/>
      <c r="K224" s="241"/>
      <c r="L224" s="101"/>
      <c r="M224" s="5"/>
    </row>
    <row r="225" spans="1:13" x14ac:dyDescent="0.25">
      <c r="A225" s="235"/>
      <c r="B225" s="236"/>
      <c r="C225" s="244"/>
      <c r="D225" s="236"/>
      <c r="E225" s="237"/>
      <c r="F225" s="238"/>
      <c r="G225" s="239"/>
      <c r="H225" s="236"/>
      <c r="I225" s="240"/>
      <c r="J225" s="241"/>
      <c r="K225" s="241"/>
      <c r="L225" s="101"/>
      <c r="M225" s="5"/>
    </row>
    <row r="226" spans="1:13" x14ac:dyDescent="0.25">
      <c r="A226" s="235"/>
      <c r="B226" s="236"/>
      <c r="C226" s="244"/>
      <c r="D226" s="236"/>
      <c r="E226" s="237"/>
      <c r="F226" s="238"/>
      <c r="G226" s="239"/>
      <c r="H226" s="236"/>
      <c r="I226" s="240"/>
      <c r="J226" s="241"/>
      <c r="K226" s="241"/>
      <c r="L226" s="101"/>
      <c r="M226" s="5"/>
    </row>
    <row r="227" spans="1:13" x14ac:dyDescent="0.25">
      <c r="A227" s="235"/>
      <c r="B227" s="236"/>
      <c r="C227" s="244"/>
      <c r="D227" s="236"/>
      <c r="E227" s="237"/>
      <c r="F227" s="238"/>
      <c r="G227" s="239"/>
      <c r="H227" s="236"/>
      <c r="I227" s="240"/>
      <c r="J227" s="241"/>
      <c r="K227" s="241"/>
      <c r="L227" s="101"/>
      <c r="M227" s="5"/>
    </row>
    <row r="228" spans="1:13" x14ac:dyDescent="0.25">
      <c r="A228" s="235"/>
      <c r="B228" s="236"/>
      <c r="C228" s="244"/>
      <c r="D228" s="236"/>
      <c r="E228" s="237"/>
      <c r="F228" s="238"/>
      <c r="G228" s="239"/>
      <c r="H228" s="236"/>
      <c r="I228" s="238"/>
      <c r="J228" s="241"/>
      <c r="K228" s="241"/>
      <c r="L228" s="101"/>
      <c r="M228" s="5"/>
    </row>
    <row r="229" spans="1:13" x14ac:dyDescent="0.25">
      <c r="A229" s="235"/>
      <c r="B229" s="236"/>
      <c r="C229" s="244"/>
      <c r="D229" s="236"/>
      <c r="E229" s="237"/>
      <c r="F229" s="238"/>
      <c r="G229" s="239"/>
      <c r="H229" s="236"/>
      <c r="I229" s="238"/>
      <c r="J229" s="241"/>
      <c r="K229" s="241"/>
      <c r="L229" s="101"/>
      <c r="M229" s="5"/>
    </row>
    <row r="230" spans="1:13" x14ac:dyDescent="0.25">
      <c r="A230" s="235"/>
      <c r="B230" s="236"/>
      <c r="C230" s="244"/>
      <c r="D230" s="236"/>
      <c r="E230" s="237"/>
      <c r="F230" s="238"/>
      <c r="G230" s="239"/>
      <c r="H230" s="236"/>
      <c r="I230" s="238"/>
      <c r="J230" s="241"/>
      <c r="K230" s="241"/>
      <c r="L230" s="101"/>
      <c r="M230" s="5"/>
    </row>
    <row r="231" spans="1:13" x14ac:dyDescent="0.25">
      <c r="A231" s="235"/>
      <c r="B231" s="236"/>
      <c r="C231" s="244"/>
      <c r="D231" s="236"/>
      <c r="E231" s="237"/>
      <c r="F231" s="238"/>
      <c r="G231" s="239"/>
      <c r="H231" s="236"/>
      <c r="I231" s="238"/>
      <c r="J231" s="241"/>
      <c r="K231" s="241"/>
      <c r="L231" s="101"/>
      <c r="M231" s="5"/>
    </row>
    <row r="232" spans="1:13" x14ac:dyDescent="0.25">
      <c r="A232" s="235"/>
      <c r="B232" s="236"/>
      <c r="C232" s="244"/>
      <c r="D232" s="236"/>
      <c r="E232" s="237"/>
      <c r="F232" s="238"/>
      <c r="G232" s="239"/>
      <c r="H232" s="236"/>
      <c r="I232" s="238"/>
      <c r="J232" s="241"/>
      <c r="K232" s="241"/>
      <c r="L232" s="101"/>
      <c r="M232" s="5"/>
    </row>
    <row r="233" spans="1:13" x14ac:dyDescent="0.25">
      <c r="A233" s="235"/>
      <c r="B233" s="236"/>
      <c r="C233" s="244"/>
      <c r="D233" s="236"/>
      <c r="E233" s="237"/>
      <c r="F233" s="238"/>
      <c r="G233" s="239"/>
      <c r="H233" s="236"/>
      <c r="I233" s="238"/>
      <c r="J233" s="241"/>
      <c r="K233" s="241"/>
      <c r="L233" s="101"/>
      <c r="M233" s="5"/>
    </row>
    <row r="234" spans="1:13" x14ac:dyDescent="0.25">
      <c r="A234" s="235"/>
      <c r="B234" s="236"/>
      <c r="C234" s="244"/>
      <c r="D234" s="236"/>
      <c r="E234" s="237"/>
      <c r="F234" s="238"/>
      <c r="G234" s="239"/>
      <c r="H234" s="236"/>
      <c r="I234" s="238"/>
      <c r="J234" s="241"/>
      <c r="K234" s="241"/>
      <c r="L234" s="101"/>
      <c r="M234" s="5"/>
    </row>
    <row r="235" spans="1:13" x14ac:dyDescent="0.25">
      <c r="A235" s="235"/>
      <c r="B235" s="236"/>
      <c r="C235" s="244"/>
      <c r="D235" s="236"/>
      <c r="E235" s="237"/>
      <c r="F235" s="238"/>
      <c r="G235" s="239"/>
      <c r="H235" s="236"/>
      <c r="I235" s="238"/>
      <c r="J235" s="241"/>
      <c r="K235" s="241"/>
      <c r="L235" s="101"/>
      <c r="M235" s="5"/>
    </row>
    <row r="236" spans="1:13" x14ac:dyDescent="0.25">
      <c r="A236" s="235"/>
      <c r="B236" s="236"/>
      <c r="C236" s="244"/>
      <c r="D236" s="236"/>
      <c r="E236" s="237"/>
      <c r="F236" s="238"/>
      <c r="G236" s="239"/>
      <c r="H236" s="236"/>
      <c r="I236" s="238"/>
      <c r="J236" s="241"/>
      <c r="K236" s="241"/>
      <c r="L236" s="101"/>
      <c r="M236" s="5"/>
    </row>
    <row r="237" spans="1:13" x14ac:dyDescent="0.25">
      <c r="A237" s="235"/>
      <c r="B237" s="236"/>
      <c r="C237" s="244"/>
      <c r="D237" s="236"/>
      <c r="E237" s="237"/>
      <c r="F237" s="238"/>
      <c r="G237" s="239"/>
      <c r="H237" s="236"/>
      <c r="I237" s="238"/>
      <c r="J237" s="241"/>
      <c r="K237" s="241"/>
      <c r="L237" s="101"/>
      <c r="M237" s="5"/>
    </row>
    <row r="238" spans="1:13" x14ac:dyDescent="0.25">
      <c r="A238" s="235"/>
      <c r="B238" s="236"/>
      <c r="C238" s="244"/>
      <c r="D238" s="236"/>
      <c r="E238" s="237"/>
      <c r="F238" s="238"/>
      <c r="G238" s="239"/>
      <c r="H238" s="236"/>
      <c r="I238" s="240"/>
      <c r="J238" s="241"/>
      <c r="K238" s="241"/>
      <c r="L238" s="101"/>
      <c r="M238" s="5"/>
    </row>
    <row r="239" spans="1:13" x14ac:dyDescent="0.25">
      <c r="A239" s="235"/>
      <c r="B239" s="236"/>
      <c r="C239" s="244"/>
      <c r="D239" s="236"/>
      <c r="E239" s="237"/>
      <c r="F239" s="238"/>
      <c r="G239" s="239"/>
      <c r="H239" s="236"/>
      <c r="I239" s="240"/>
      <c r="J239" s="241"/>
      <c r="K239" s="241"/>
      <c r="L239" s="101"/>
      <c r="M239" s="5"/>
    </row>
    <row r="240" spans="1:13" x14ac:dyDescent="0.25">
      <c r="A240" s="235"/>
      <c r="B240" s="236"/>
      <c r="C240" s="244"/>
      <c r="D240" s="236"/>
      <c r="E240" s="237"/>
      <c r="F240" s="238"/>
      <c r="G240" s="239"/>
      <c r="H240" s="236"/>
      <c r="I240" s="240"/>
      <c r="J240" s="241"/>
      <c r="K240" s="241"/>
      <c r="L240" s="101"/>
      <c r="M240" s="5"/>
    </row>
    <row r="241" spans="1:13" x14ac:dyDescent="0.25">
      <c r="A241" s="235"/>
      <c r="B241" s="236"/>
      <c r="C241" s="244"/>
      <c r="D241" s="236"/>
      <c r="E241" s="237"/>
      <c r="F241" s="238"/>
      <c r="G241" s="239"/>
      <c r="H241" s="236"/>
      <c r="I241" s="240"/>
      <c r="J241" s="241"/>
      <c r="K241" s="241"/>
      <c r="L241" s="101"/>
      <c r="M241" s="5"/>
    </row>
    <row r="242" spans="1:13" x14ac:dyDescent="0.25">
      <c r="A242" s="235"/>
      <c r="B242" s="236"/>
      <c r="C242" s="244"/>
      <c r="D242" s="236"/>
      <c r="E242" s="237"/>
      <c r="F242" s="238"/>
      <c r="G242" s="239"/>
      <c r="H242" s="236"/>
      <c r="I242" s="238"/>
      <c r="J242" s="241"/>
      <c r="K242" s="241"/>
      <c r="L242" s="101"/>
      <c r="M242" s="5"/>
    </row>
    <row r="243" spans="1:13" x14ac:dyDescent="0.25">
      <c r="A243" s="235"/>
      <c r="B243" s="236"/>
      <c r="C243" s="244"/>
      <c r="D243" s="236"/>
      <c r="E243" s="237"/>
      <c r="F243" s="238"/>
      <c r="G243" s="239"/>
      <c r="H243" s="236"/>
      <c r="I243" s="238"/>
      <c r="J243" s="241"/>
      <c r="K243" s="241"/>
      <c r="L243" s="101"/>
      <c r="M243" s="5"/>
    </row>
    <row r="244" spans="1:13" x14ac:dyDescent="0.25">
      <c r="A244" s="235"/>
      <c r="B244" s="236"/>
      <c r="C244" s="244"/>
      <c r="D244" s="236"/>
      <c r="E244" s="237"/>
      <c r="F244" s="238"/>
      <c r="G244" s="239"/>
      <c r="H244" s="236"/>
      <c r="I244" s="238"/>
      <c r="J244" s="241"/>
      <c r="K244" s="241"/>
      <c r="L244" s="101"/>
      <c r="M244" s="5"/>
    </row>
    <row r="245" spans="1:13" x14ac:dyDescent="0.25">
      <c r="A245" s="235"/>
      <c r="B245" s="236"/>
      <c r="C245" s="244"/>
      <c r="D245" s="236"/>
      <c r="E245" s="237"/>
      <c r="F245" s="238"/>
      <c r="G245" s="239"/>
      <c r="H245" s="236"/>
      <c r="I245" s="238"/>
      <c r="J245" s="241"/>
      <c r="K245" s="241"/>
      <c r="L245" s="101"/>
      <c r="M245" s="5"/>
    </row>
    <row r="246" spans="1:13" x14ac:dyDescent="0.25">
      <c r="A246" s="235"/>
      <c r="B246" s="236"/>
      <c r="C246" s="244"/>
      <c r="D246" s="236"/>
      <c r="E246" s="237"/>
      <c r="F246" s="238"/>
      <c r="G246" s="239"/>
      <c r="H246" s="236"/>
      <c r="I246" s="238"/>
      <c r="J246" s="241"/>
      <c r="K246" s="241"/>
      <c r="L246" s="101"/>
      <c r="M246" s="5"/>
    </row>
    <row r="247" spans="1:13" x14ac:dyDescent="0.25">
      <c r="A247" s="235"/>
      <c r="B247" s="236"/>
      <c r="C247" s="244"/>
      <c r="D247" s="236"/>
      <c r="E247" s="237"/>
      <c r="F247" s="238"/>
      <c r="G247" s="239"/>
      <c r="H247" s="236"/>
      <c r="I247" s="238"/>
      <c r="J247" s="241"/>
      <c r="K247" s="241"/>
      <c r="L247" s="101"/>
      <c r="M247" s="5"/>
    </row>
    <row r="248" spans="1:13" x14ac:dyDescent="0.25">
      <c r="A248" s="235"/>
      <c r="B248" s="236"/>
      <c r="C248" s="244"/>
      <c r="D248" s="236"/>
      <c r="E248" s="237"/>
      <c r="F248" s="238"/>
      <c r="G248" s="239"/>
      <c r="H248" s="243"/>
      <c r="I248" s="240"/>
      <c r="J248" s="241"/>
      <c r="K248" s="241"/>
      <c r="L248" s="101"/>
      <c r="M248" s="5"/>
    </row>
    <row r="249" spans="1:13" x14ac:dyDescent="0.25">
      <c r="A249" s="235"/>
      <c r="B249" s="236"/>
      <c r="C249" s="244"/>
      <c r="D249" s="236"/>
      <c r="E249" s="237"/>
      <c r="F249" s="238"/>
      <c r="G249" s="239"/>
      <c r="H249" s="243"/>
      <c r="I249" s="240"/>
      <c r="J249" s="241"/>
      <c r="K249" s="241"/>
      <c r="L249" s="101"/>
      <c r="M249" s="5"/>
    </row>
    <row r="250" spans="1:13" x14ac:dyDescent="0.25">
      <c r="A250" s="235"/>
      <c r="B250" s="236"/>
      <c r="C250" s="244"/>
      <c r="D250" s="236"/>
      <c r="E250" s="237"/>
      <c r="F250" s="238"/>
      <c r="G250" s="239"/>
      <c r="H250" s="243"/>
      <c r="I250" s="240"/>
      <c r="J250" s="241"/>
      <c r="K250" s="241"/>
      <c r="L250" s="101"/>
      <c r="M250" s="5"/>
    </row>
    <row r="251" spans="1:13" x14ac:dyDescent="0.25">
      <c r="A251" s="235"/>
      <c r="B251" s="236"/>
      <c r="C251" s="244"/>
      <c r="D251" s="236"/>
      <c r="E251" s="237"/>
      <c r="F251" s="238"/>
      <c r="G251" s="239"/>
      <c r="H251" s="236"/>
      <c r="I251" s="240"/>
      <c r="J251" s="241"/>
      <c r="K251" s="241"/>
      <c r="L251" s="101"/>
      <c r="M251" s="5"/>
    </row>
    <row r="252" spans="1:13" x14ac:dyDescent="0.25">
      <c r="A252" s="235"/>
      <c r="B252" s="236"/>
      <c r="C252" s="244"/>
      <c r="D252" s="236"/>
      <c r="E252" s="237"/>
      <c r="F252" s="238"/>
      <c r="G252" s="239"/>
      <c r="H252" s="236"/>
      <c r="I252" s="240"/>
      <c r="J252" s="241"/>
      <c r="K252" s="241"/>
      <c r="L252" s="101"/>
      <c r="M252" s="5"/>
    </row>
    <row r="253" spans="1:13" x14ac:dyDescent="0.25">
      <c r="A253" s="235"/>
      <c r="B253" s="236"/>
      <c r="C253" s="244"/>
      <c r="D253" s="236"/>
      <c r="E253" s="237"/>
      <c r="F253" s="238"/>
      <c r="G253" s="239"/>
      <c r="H253" s="236"/>
      <c r="I253" s="240"/>
      <c r="J253" s="241"/>
      <c r="K253" s="241"/>
      <c r="L253" s="101"/>
      <c r="M253" s="5"/>
    </row>
    <row r="254" spans="1:13" x14ac:dyDescent="0.25">
      <c r="A254" s="235"/>
      <c r="B254" s="236"/>
      <c r="C254" s="244"/>
      <c r="D254" s="236"/>
      <c r="E254" s="237"/>
      <c r="F254" s="238"/>
      <c r="G254" s="239"/>
      <c r="H254" s="236"/>
      <c r="I254" s="240"/>
      <c r="J254" s="241"/>
      <c r="K254" s="241"/>
      <c r="L254" s="101"/>
      <c r="M254" s="5"/>
    </row>
    <row r="255" spans="1:13" x14ac:dyDescent="0.25">
      <c r="A255" s="235"/>
      <c r="B255" s="236"/>
      <c r="C255" s="244"/>
      <c r="D255" s="236"/>
      <c r="E255" s="237"/>
      <c r="F255" s="238"/>
      <c r="G255" s="239"/>
      <c r="H255" s="236"/>
      <c r="I255" s="240"/>
      <c r="J255" s="241"/>
      <c r="K255" s="241"/>
      <c r="L255" s="101"/>
      <c r="M255" s="5"/>
    </row>
    <row r="256" spans="1:13" x14ac:dyDescent="0.25">
      <c r="A256" s="235"/>
      <c r="B256" s="236"/>
      <c r="C256" s="244"/>
      <c r="D256" s="236"/>
      <c r="E256" s="237"/>
      <c r="F256" s="238"/>
      <c r="G256" s="239"/>
      <c r="H256" s="236"/>
      <c r="I256" s="240"/>
      <c r="J256" s="241"/>
      <c r="K256" s="241"/>
      <c r="L256" s="101"/>
      <c r="M256" s="5"/>
    </row>
    <row r="257" spans="1:13" x14ac:dyDescent="0.25">
      <c r="A257" s="235"/>
      <c r="B257" s="236"/>
      <c r="C257" s="244"/>
      <c r="D257" s="236"/>
      <c r="E257" s="237"/>
      <c r="F257" s="238"/>
      <c r="G257" s="239"/>
      <c r="H257" s="236"/>
      <c r="I257" s="240"/>
      <c r="J257" s="241"/>
      <c r="K257" s="241"/>
      <c r="L257" s="101"/>
      <c r="M257" s="5"/>
    </row>
    <row r="258" spans="1:13" x14ac:dyDescent="0.25">
      <c r="A258" s="235"/>
      <c r="B258" s="236"/>
      <c r="C258" s="244"/>
      <c r="D258" s="236"/>
      <c r="E258" s="237"/>
      <c r="F258" s="238"/>
      <c r="G258" s="239"/>
      <c r="H258" s="236"/>
      <c r="I258" s="240"/>
      <c r="J258" s="241"/>
      <c r="K258" s="241"/>
      <c r="L258" s="101"/>
      <c r="M258" s="5"/>
    </row>
    <row r="259" spans="1:13" x14ac:dyDescent="0.25">
      <c r="A259" s="235"/>
      <c r="B259" s="236"/>
      <c r="C259" s="244"/>
      <c r="D259" s="236"/>
      <c r="E259" s="237"/>
      <c r="F259" s="238"/>
      <c r="G259" s="239"/>
      <c r="H259" s="236"/>
      <c r="I259" s="240"/>
      <c r="J259" s="241"/>
      <c r="K259" s="241"/>
      <c r="L259" s="101"/>
      <c r="M259" s="5"/>
    </row>
    <row r="260" spans="1:13" x14ac:dyDescent="0.25">
      <c r="A260" s="235"/>
      <c r="B260" s="236"/>
      <c r="C260" s="244"/>
      <c r="D260" s="236"/>
      <c r="E260" s="237"/>
      <c r="F260" s="238"/>
      <c r="G260" s="239"/>
      <c r="H260" s="236"/>
      <c r="I260" s="240"/>
      <c r="J260" s="241"/>
      <c r="K260" s="241"/>
      <c r="L260" s="101"/>
      <c r="M260" s="5"/>
    </row>
    <row r="261" spans="1:13" x14ac:dyDescent="0.25">
      <c r="A261" s="235"/>
      <c r="B261" s="236"/>
      <c r="C261" s="244"/>
      <c r="D261" s="236"/>
      <c r="E261" s="237"/>
      <c r="F261" s="238"/>
      <c r="G261" s="239"/>
      <c r="H261" s="236"/>
      <c r="I261" s="240"/>
      <c r="J261" s="241"/>
      <c r="K261" s="241"/>
      <c r="L261" s="101"/>
      <c r="M261" s="5"/>
    </row>
    <row r="262" spans="1:13" x14ac:dyDescent="0.25">
      <c r="A262" s="235"/>
      <c r="B262" s="236"/>
      <c r="C262" s="244"/>
      <c r="D262" s="236"/>
      <c r="E262" s="237"/>
      <c r="F262" s="238"/>
      <c r="G262" s="239"/>
      <c r="H262" s="236"/>
      <c r="I262" s="240"/>
      <c r="J262" s="241"/>
      <c r="K262" s="241"/>
      <c r="L262" s="101"/>
      <c r="M262" s="5"/>
    </row>
    <row r="263" spans="1:13" x14ac:dyDescent="0.25">
      <c r="A263" s="235"/>
      <c r="B263" s="236"/>
      <c r="C263" s="244"/>
      <c r="D263" s="236"/>
      <c r="E263" s="237"/>
      <c r="F263" s="238"/>
      <c r="G263" s="239"/>
      <c r="H263" s="236"/>
      <c r="I263" s="240"/>
      <c r="J263" s="241"/>
      <c r="K263" s="241"/>
      <c r="L263" s="101"/>
      <c r="M263" s="5"/>
    </row>
    <row r="264" spans="1:13" x14ac:dyDescent="0.25">
      <c r="A264" s="235"/>
      <c r="B264" s="236"/>
      <c r="C264" s="244"/>
      <c r="D264" s="236"/>
      <c r="E264" s="237"/>
      <c r="F264" s="238"/>
      <c r="G264" s="239"/>
      <c r="H264" s="236"/>
      <c r="I264" s="240"/>
      <c r="J264" s="241"/>
      <c r="K264" s="241"/>
      <c r="L264" s="101"/>
      <c r="M264" s="5"/>
    </row>
    <row r="265" spans="1:13" x14ac:dyDescent="0.25">
      <c r="A265" s="235"/>
      <c r="B265" s="236"/>
      <c r="C265" s="244"/>
      <c r="D265" s="236"/>
      <c r="E265" s="237"/>
      <c r="F265" s="238"/>
      <c r="G265" s="239"/>
      <c r="H265" s="236"/>
      <c r="I265" s="240"/>
      <c r="J265" s="241"/>
      <c r="K265" s="241"/>
      <c r="L265" s="101"/>
      <c r="M265" s="5"/>
    </row>
    <row r="266" spans="1:13" x14ac:dyDescent="0.25">
      <c r="A266" s="235"/>
      <c r="B266" s="236"/>
      <c r="C266" s="244"/>
      <c r="D266" s="236"/>
      <c r="E266" s="237"/>
      <c r="F266" s="238"/>
      <c r="G266" s="239"/>
      <c r="H266" s="236"/>
      <c r="I266" s="240"/>
      <c r="J266" s="241"/>
      <c r="K266" s="241"/>
      <c r="L266" s="101"/>
      <c r="M266" s="5"/>
    </row>
    <row r="267" spans="1:13" x14ac:dyDescent="0.25">
      <c r="A267" s="235"/>
      <c r="B267" s="236"/>
      <c r="C267" s="244"/>
      <c r="D267" s="236"/>
      <c r="E267" s="237"/>
      <c r="F267" s="238"/>
      <c r="G267" s="239"/>
      <c r="H267" s="236"/>
      <c r="I267" s="240"/>
      <c r="J267" s="241"/>
      <c r="K267" s="241"/>
      <c r="L267" s="101"/>
      <c r="M267" s="5"/>
    </row>
    <row r="268" spans="1:13" x14ac:dyDescent="0.25">
      <c r="A268" s="235"/>
      <c r="B268" s="236"/>
      <c r="C268" s="244"/>
      <c r="D268" s="236"/>
      <c r="E268" s="237"/>
      <c r="F268" s="238"/>
      <c r="G268" s="239"/>
      <c r="H268" s="236"/>
      <c r="I268" s="240"/>
      <c r="J268" s="241"/>
      <c r="K268" s="241"/>
      <c r="L268" s="101"/>
      <c r="M268" s="5"/>
    </row>
    <row r="269" spans="1:13" x14ac:dyDescent="0.25">
      <c r="A269" s="235"/>
      <c r="B269" s="236"/>
      <c r="C269" s="244"/>
      <c r="D269" s="236"/>
      <c r="E269" s="237"/>
      <c r="F269" s="238"/>
      <c r="G269" s="239"/>
      <c r="H269" s="236"/>
      <c r="I269" s="240"/>
      <c r="J269" s="241"/>
      <c r="K269" s="241"/>
      <c r="L269" s="101"/>
      <c r="M269" s="5"/>
    </row>
    <row r="270" spans="1:13" x14ac:dyDescent="0.25">
      <c r="A270" s="235"/>
      <c r="B270" s="236"/>
      <c r="C270" s="244"/>
      <c r="D270" s="236"/>
      <c r="E270" s="237"/>
      <c r="F270" s="238"/>
      <c r="G270" s="239"/>
      <c r="H270" s="236"/>
      <c r="I270" s="240"/>
      <c r="J270" s="241"/>
      <c r="K270" s="241"/>
      <c r="L270" s="101"/>
      <c r="M270" s="5"/>
    </row>
    <row r="271" spans="1:13" x14ac:dyDescent="0.25">
      <c r="A271" s="235"/>
      <c r="B271" s="236"/>
      <c r="C271" s="244"/>
      <c r="D271" s="236"/>
      <c r="E271" s="237"/>
      <c r="F271" s="238"/>
      <c r="G271" s="239"/>
      <c r="H271" s="236"/>
      <c r="I271" s="240"/>
      <c r="J271" s="241"/>
      <c r="K271" s="241"/>
      <c r="L271" s="101"/>
      <c r="M271" s="5"/>
    </row>
    <row r="272" spans="1:13" x14ac:dyDescent="0.25">
      <c r="A272" s="235"/>
      <c r="B272" s="236"/>
      <c r="C272" s="244"/>
      <c r="D272" s="236"/>
      <c r="E272" s="237"/>
      <c r="F272" s="238"/>
      <c r="G272" s="239"/>
      <c r="H272" s="236"/>
      <c r="I272" s="240"/>
      <c r="J272" s="241"/>
      <c r="K272" s="241"/>
      <c r="L272" s="101"/>
      <c r="M272" s="5"/>
    </row>
    <row r="273" spans="1:13" x14ac:dyDescent="0.25">
      <c r="A273" s="235"/>
      <c r="B273" s="236"/>
      <c r="C273" s="244"/>
      <c r="D273" s="236"/>
      <c r="E273" s="237"/>
      <c r="F273" s="238"/>
      <c r="G273" s="239"/>
      <c r="H273" s="236"/>
      <c r="I273" s="240"/>
      <c r="J273" s="241"/>
      <c r="K273" s="241"/>
      <c r="L273" s="101"/>
      <c r="M273" s="5"/>
    </row>
    <row r="274" spans="1:13" x14ac:dyDescent="0.25">
      <c r="A274" s="235"/>
      <c r="B274" s="236"/>
      <c r="C274" s="244"/>
      <c r="D274" s="236"/>
      <c r="E274" s="237"/>
      <c r="F274" s="238"/>
      <c r="G274" s="239"/>
      <c r="H274" s="236"/>
      <c r="I274" s="240"/>
      <c r="J274" s="241"/>
      <c r="K274" s="241"/>
      <c r="L274" s="101"/>
      <c r="M274" s="5"/>
    </row>
    <row r="275" spans="1:13" x14ac:dyDescent="0.25">
      <c r="A275" s="235"/>
      <c r="B275" s="236"/>
      <c r="C275" s="244"/>
      <c r="D275" s="236"/>
      <c r="E275" s="237"/>
      <c r="F275" s="238"/>
      <c r="G275" s="239"/>
      <c r="H275" s="236"/>
      <c r="I275" s="240"/>
      <c r="J275" s="241"/>
      <c r="K275" s="241"/>
      <c r="L275" s="101"/>
      <c r="M275" s="5"/>
    </row>
    <row r="276" spans="1:13" x14ac:dyDescent="0.25">
      <c r="A276" s="235"/>
      <c r="B276" s="236"/>
      <c r="C276" s="244"/>
      <c r="D276" s="236"/>
      <c r="E276" s="237"/>
      <c r="F276" s="238"/>
      <c r="G276" s="239"/>
      <c r="H276" s="236"/>
      <c r="I276" s="240"/>
      <c r="J276" s="241"/>
      <c r="K276" s="241"/>
      <c r="L276" s="101"/>
      <c r="M276" s="5"/>
    </row>
    <row r="277" spans="1:13" x14ac:dyDescent="0.25">
      <c r="A277" s="235"/>
      <c r="B277" s="236"/>
      <c r="C277" s="244"/>
      <c r="D277" s="236"/>
      <c r="E277" s="237"/>
      <c r="F277" s="238"/>
      <c r="G277" s="239"/>
      <c r="H277" s="236"/>
      <c r="I277" s="240"/>
      <c r="J277" s="241"/>
      <c r="K277" s="241"/>
      <c r="L277" s="101"/>
      <c r="M277" s="5"/>
    </row>
    <row r="278" spans="1:13" x14ac:dyDescent="0.25">
      <c r="A278" s="235"/>
      <c r="B278" s="236"/>
      <c r="C278" s="244"/>
      <c r="D278" s="236"/>
      <c r="E278" s="237"/>
      <c r="F278" s="238"/>
      <c r="G278" s="239"/>
      <c r="H278" s="236"/>
      <c r="I278" s="240"/>
      <c r="J278" s="241"/>
      <c r="K278" s="241"/>
      <c r="L278" s="101"/>
      <c r="M278" s="5"/>
    </row>
    <row r="279" spans="1:13" x14ac:dyDescent="0.25">
      <c r="A279" s="235"/>
      <c r="B279" s="236"/>
      <c r="C279" s="244"/>
      <c r="D279" s="236"/>
      <c r="E279" s="237"/>
      <c r="F279" s="238"/>
      <c r="G279" s="239"/>
      <c r="H279" s="236"/>
      <c r="I279" s="240"/>
      <c r="J279" s="241"/>
      <c r="K279" s="241"/>
      <c r="L279" s="101"/>
      <c r="M279" s="5"/>
    </row>
    <row r="280" spans="1:13" x14ac:dyDescent="0.25">
      <c r="A280" s="235"/>
      <c r="B280" s="236"/>
      <c r="C280" s="244"/>
      <c r="D280" s="236"/>
      <c r="E280" s="237"/>
      <c r="F280" s="238"/>
      <c r="G280" s="239"/>
      <c r="H280" s="236"/>
      <c r="I280" s="240"/>
      <c r="J280" s="241"/>
      <c r="K280" s="241"/>
      <c r="L280" s="101"/>
      <c r="M280" s="5"/>
    </row>
    <row r="281" spans="1:13" x14ac:dyDescent="0.25">
      <c r="A281" s="235"/>
      <c r="B281" s="236"/>
      <c r="C281" s="244"/>
      <c r="D281" s="236"/>
      <c r="E281" s="237"/>
      <c r="F281" s="238"/>
      <c r="G281" s="239"/>
      <c r="H281" s="236"/>
      <c r="I281" s="240"/>
      <c r="J281" s="241"/>
      <c r="K281" s="241"/>
      <c r="L281" s="101"/>
      <c r="M281" s="5"/>
    </row>
    <row r="282" spans="1:13" x14ac:dyDescent="0.25">
      <c r="A282" s="235"/>
      <c r="B282" s="236"/>
      <c r="C282" s="244"/>
      <c r="D282" s="236"/>
      <c r="E282" s="237"/>
      <c r="F282" s="238"/>
      <c r="G282" s="239"/>
      <c r="H282" s="236"/>
      <c r="I282" s="240"/>
      <c r="J282" s="241"/>
      <c r="K282" s="241"/>
      <c r="L282" s="101"/>
      <c r="M282" s="5"/>
    </row>
    <row r="283" spans="1:13" x14ac:dyDescent="0.25">
      <c r="A283" s="235"/>
      <c r="B283" s="236"/>
      <c r="C283" s="244"/>
      <c r="D283" s="236"/>
      <c r="E283" s="237"/>
      <c r="F283" s="238"/>
      <c r="G283" s="239"/>
      <c r="H283" s="236"/>
      <c r="I283" s="240"/>
      <c r="J283" s="241"/>
      <c r="K283" s="241"/>
      <c r="L283" s="101"/>
      <c r="M283" s="5"/>
    </row>
    <row r="284" spans="1:13" x14ac:dyDescent="0.25">
      <c r="A284" s="235"/>
      <c r="B284" s="236"/>
      <c r="C284" s="244"/>
      <c r="D284" s="236"/>
      <c r="E284" s="237"/>
      <c r="F284" s="238"/>
      <c r="G284" s="239"/>
      <c r="H284" s="236"/>
      <c r="I284" s="240"/>
      <c r="J284" s="241"/>
      <c r="K284" s="241"/>
      <c r="L284" s="101"/>
      <c r="M284" s="5"/>
    </row>
    <row r="285" spans="1:13" x14ac:dyDescent="0.25">
      <c r="A285" s="235"/>
      <c r="B285" s="236"/>
      <c r="C285" s="244"/>
      <c r="D285" s="236"/>
      <c r="E285" s="237"/>
      <c r="F285" s="238"/>
      <c r="G285" s="239"/>
      <c r="H285" s="236"/>
      <c r="I285" s="240"/>
      <c r="J285" s="241"/>
      <c r="K285" s="241"/>
      <c r="L285" s="101"/>
      <c r="M285" s="5"/>
    </row>
    <row r="286" spans="1:13" x14ac:dyDescent="0.25">
      <c r="A286" s="235"/>
      <c r="B286" s="236"/>
      <c r="C286" s="244"/>
      <c r="D286" s="236"/>
      <c r="E286" s="237"/>
      <c r="F286" s="238"/>
      <c r="G286" s="239"/>
      <c r="H286" s="236"/>
      <c r="I286" s="240"/>
      <c r="J286" s="241"/>
      <c r="K286" s="241"/>
      <c r="L286" s="101"/>
      <c r="M286" s="5"/>
    </row>
    <row r="287" spans="1:13" x14ac:dyDescent="0.25">
      <c r="A287" s="235"/>
      <c r="B287" s="236"/>
      <c r="C287" s="244"/>
      <c r="D287" s="236"/>
      <c r="E287" s="237"/>
      <c r="F287" s="238"/>
      <c r="G287" s="239"/>
      <c r="H287" s="236"/>
      <c r="I287" s="240"/>
      <c r="J287" s="241"/>
      <c r="K287" s="241"/>
      <c r="L287" s="101"/>
      <c r="M287" s="5"/>
    </row>
    <row r="288" spans="1:13" x14ac:dyDescent="0.25">
      <c r="A288" s="235"/>
      <c r="B288" s="236"/>
      <c r="C288" s="244"/>
      <c r="D288" s="236"/>
      <c r="E288" s="237"/>
      <c r="F288" s="238"/>
      <c r="G288" s="239"/>
      <c r="H288" s="236"/>
      <c r="I288" s="240"/>
      <c r="J288" s="241"/>
      <c r="K288" s="241"/>
      <c r="L288" s="101"/>
      <c r="M288" s="5"/>
    </row>
    <row r="289" spans="1:13" x14ac:dyDescent="0.25">
      <c r="A289" s="235"/>
      <c r="B289" s="236"/>
      <c r="C289" s="244"/>
      <c r="D289" s="236"/>
      <c r="E289" s="237"/>
      <c r="F289" s="238"/>
      <c r="G289" s="239"/>
      <c r="H289" s="236"/>
      <c r="I289" s="240"/>
      <c r="J289" s="241"/>
      <c r="K289" s="241"/>
      <c r="L289" s="101"/>
      <c r="M289" s="5"/>
    </row>
    <row r="290" spans="1:13" x14ac:dyDescent="0.25">
      <c r="A290" s="235"/>
      <c r="B290" s="236"/>
      <c r="C290" s="244"/>
      <c r="D290" s="236"/>
      <c r="E290" s="237"/>
      <c r="F290" s="238"/>
      <c r="G290" s="239"/>
      <c r="H290" s="236"/>
      <c r="I290" s="240"/>
      <c r="J290" s="241"/>
      <c r="K290" s="241"/>
      <c r="L290" s="101"/>
      <c r="M290" s="5"/>
    </row>
    <row r="291" spans="1:13" x14ac:dyDescent="0.25">
      <c r="A291" s="235"/>
      <c r="B291" s="236"/>
      <c r="C291" s="244"/>
      <c r="D291" s="236"/>
      <c r="E291" s="237"/>
      <c r="F291" s="238"/>
      <c r="G291" s="239"/>
      <c r="H291" s="236"/>
      <c r="I291" s="240"/>
      <c r="J291" s="241"/>
      <c r="K291" s="241"/>
      <c r="L291" s="101"/>
      <c r="M291" s="5"/>
    </row>
    <row r="292" spans="1:13" x14ac:dyDescent="0.25">
      <c r="A292" s="235"/>
      <c r="B292" s="236"/>
      <c r="C292" s="244"/>
      <c r="D292" s="236"/>
      <c r="E292" s="237"/>
      <c r="F292" s="238"/>
      <c r="G292" s="239"/>
      <c r="H292" s="236"/>
      <c r="I292" s="240"/>
      <c r="J292" s="241"/>
      <c r="K292" s="241"/>
      <c r="L292" s="101"/>
      <c r="M292" s="5"/>
    </row>
    <row r="293" spans="1:13" x14ac:dyDescent="0.25">
      <c r="A293" s="235"/>
      <c r="B293" s="236"/>
      <c r="C293" s="244"/>
      <c r="D293" s="236"/>
      <c r="E293" s="237"/>
      <c r="F293" s="238"/>
      <c r="G293" s="239"/>
      <c r="H293" s="236"/>
      <c r="I293" s="240"/>
      <c r="J293" s="241"/>
      <c r="K293" s="241"/>
      <c r="L293" s="101"/>
      <c r="M293" s="5"/>
    </row>
    <row r="294" spans="1:13" x14ac:dyDescent="0.25">
      <c r="A294" s="235"/>
      <c r="B294" s="236"/>
      <c r="C294" s="244"/>
      <c r="D294" s="236"/>
      <c r="E294" s="237"/>
      <c r="F294" s="238"/>
      <c r="G294" s="239"/>
      <c r="H294" s="236"/>
      <c r="I294" s="240"/>
      <c r="J294" s="241"/>
      <c r="K294" s="241"/>
      <c r="L294" s="101"/>
      <c r="M294" s="5"/>
    </row>
    <row r="295" spans="1:13" x14ac:dyDescent="0.25">
      <c r="A295" s="235"/>
      <c r="B295" s="236"/>
      <c r="C295" s="244"/>
      <c r="D295" s="236"/>
      <c r="E295" s="237"/>
      <c r="F295" s="238"/>
      <c r="G295" s="239"/>
      <c r="H295" s="236"/>
      <c r="I295" s="240"/>
      <c r="J295" s="241"/>
      <c r="K295" s="241"/>
      <c r="L295" s="101"/>
      <c r="M295" s="5"/>
    </row>
    <row r="296" spans="1:13" x14ac:dyDescent="0.25">
      <c r="A296" s="235"/>
      <c r="B296" s="236"/>
      <c r="C296" s="244"/>
      <c r="D296" s="236"/>
      <c r="E296" s="237"/>
      <c r="F296" s="238"/>
      <c r="G296" s="239"/>
      <c r="H296" s="236"/>
      <c r="I296" s="240"/>
      <c r="J296" s="241"/>
      <c r="K296" s="241"/>
      <c r="L296" s="101"/>
      <c r="M296" s="5"/>
    </row>
    <row r="297" spans="1:13" x14ac:dyDescent="0.25">
      <c r="A297" s="235"/>
      <c r="B297" s="236"/>
      <c r="C297" s="244"/>
      <c r="D297" s="236"/>
      <c r="E297" s="237"/>
      <c r="F297" s="238"/>
      <c r="G297" s="239"/>
      <c r="H297" s="236"/>
      <c r="I297" s="240"/>
      <c r="J297" s="241"/>
      <c r="K297" s="241"/>
      <c r="L297" s="101"/>
      <c r="M297" s="5"/>
    </row>
    <row r="298" spans="1:13" x14ac:dyDescent="0.25">
      <c r="A298" s="235"/>
      <c r="B298" s="236"/>
      <c r="C298" s="244"/>
      <c r="D298" s="236"/>
      <c r="E298" s="237"/>
      <c r="F298" s="238"/>
      <c r="G298" s="239"/>
      <c r="H298" s="236"/>
      <c r="I298" s="240"/>
      <c r="J298" s="241"/>
      <c r="K298" s="241"/>
      <c r="L298" s="101"/>
      <c r="M298" s="5"/>
    </row>
    <row r="299" spans="1:13" x14ac:dyDescent="0.25">
      <c r="A299" s="235"/>
      <c r="B299" s="236"/>
      <c r="C299" s="244"/>
      <c r="D299" s="236"/>
      <c r="E299" s="237"/>
      <c r="F299" s="238"/>
      <c r="G299" s="239"/>
      <c r="H299" s="236"/>
      <c r="I299" s="240"/>
      <c r="J299" s="241"/>
      <c r="K299" s="241"/>
      <c r="L299" s="101"/>
      <c r="M299" s="5"/>
    </row>
    <row r="300" spans="1:13" x14ac:dyDescent="0.25">
      <c r="A300" s="235"/>
      <c r="B300" s="236"/>
      <c r="C300" s="244"/>
      <c r="D300" s="236"/>
      <c r="E300" s="237"/>
      <c r="F300" s="238"/>
      <c r="G300" s="239"/>
      <c r="H300" s="236"/>
      <c r="I300" s="240"/>
      <c r="J300" s="241"/>
      <c r="K300" s="241"/>
      <c r="L300" s="101"/>
      <c r="M300" s="5"/>
    </row>
    <row r="301" spans="1:13" x14ac:dyDescent="0.25">
      <c r="A301" s="235"/>
      <c r="B301" s="236"/>
      <c r="C301" s="244"/>
      <c r="D301" s="236"/>
      <c r="E301" s="237"/>
      <c r="F301" s="238"/>
      <c r="G301" s="239"/>
      <c r="H301" s="236"/>
      <c r="I301" s="240"/>
      <c r="J301" s="241"/>
      <c r="K301" s="241"/>
      <c r="L301" s="101"/>
      <c r="M301" s="5"/>
    </row>
    <row r="302" spans="1:13" x14ac:dyDescent="0.25">
      <c r="A302" s="235"/>
      <c r="B302" s="236"/>
      <c r="C302" s="244"/>
      <c r="D302" s="236"/>
      <c r="E302" s="237"/>
      <c r="F302" s="238"/>
      <c r="G302" s="239"/>
      <c r="H302" s="236"/>
      <c r="I302" s="240"/>
      <c r="J302" s="241"/>
      <c r="K302" s="241"/>
      <c r="L302" s="101"/>
      <c r="M302" s="5"/>
    </row>
    <row r="303" spans="1:13" x14ac:dyDescent="0.25">
      <c r="A303" s="235"/>
      <c r="B303" s="236"/>
      <c r="C303" s="244"/>
      <c r="D303" s="236"/>
      <c r="E303" s="237"/>
      <c r="F303" s="238"/>
      <c r="G303" s="239"/>
      <c r="H303" s="236"/>
      <c r="I303" s="240"/>
      <c r="J303" s="241"/>
      <c r="K303" s="241"/>
      <c r="L303" s="101"/>
      <c r="M303" s="5"/>
    </row>
    <row r="304" spans="1:13" x14ac:dyDescent="0.25">
      <c r="A304" s="235"/>
      <c r="B304" s="236"/>
      <c r="C304" s="244"/>
      <c r="D304" s="236"/>
      <c r="E304" s="237"/>
      <c r="F304" s="238"/>
      <c r="G304" s="239"/>
      <c r="H304" s="236"/>
      <c r="I304" s="240"/>
      <c r="J304" s="241"/>
      <c r="K304" s="241"/>
      <c r="L304" s="101"/>
      <c r="M304" s="5"/>
    </row>
    <row r="305" spans="1:13" x14ac:dyDescent="0.25">
      <c r="A305" s="235"/>
      <c r="B305" s="236"/>
      <c r="C305" s="244"/>
      <c r="D305" s="236"/>
      <c r="E305" s="237"/>
      <c r="F305" s="238"/>
      <c r="G305" s="239"/>
      <c r="H305" s="236"/>
      <c r="I305" s="240"/>
      <c r="J305" s="241"/>
      <c r="K305" s="241"/>
      <c r="L305" s="101"/>
      <c r="M305" s="5"/>
    </row>
    <row r="306" spans="1:13" x14ac:dyDescent="0.25">
      <c r="A306" s="235"/>
      <c r="B306" s="236"/>
      <c r="C306" s="244"/>
      <c r="D306" s="236"/>
      <c r="E306" s="237"/>
      <c r="F306" s="238"/>
      <c r="G306" s="239"/>
      <c r="H306" s="236"/>
      <c r="I306" s="240"/>
      <c r="J306" s="241"/>
      <c r="K306" s="241"/>
      <c r="L306" s="101"/>
      <c r="M306" s="5"/>
    </row>
    <row r="307" spans="1:13" x14ac:dyDescent="0.25">
      <c r="A307" s="235"/>
      <c r="B307" s="236"/>
      <c r="C307" s="244"/>
      <c r="D307" s="236"/>
      <c r="E307" s="237"/>
      <c r="F307" s="238"/>
      <c r="G307" s="239"/>
      <c r="H307" s="236"/>
      <c r="I307" s="240"/>
      <c r="J307" s="241"/>
      <c r="K307" s="241"/>
      <c r="L307" s="101"/>
      <c r="M307" s="5"/>
    </row>
    <row r="308" spans="1:13" x14ac:dyDescent="0.25">
      <c r="A308" s="235"/>
      <c r="B308" s="236"/>
      <c r="C308" s="244"/>
      <c r="D308" s="236"/>
      <c r="E308" s="237"/>
      <c r="F308" s="238"/>
      <c r="G308" s="239"/>
      <c r="H308" s="236"/>
      <c r="I308" s="240"/>
      <c r="J308" s="241"/>
      <c r="K308" s="241"/>
      <c r="L308" s="101"/>
      <c r="M308" s="5"/>
    </row>
    <row r="309" spans="1:13" x14ac:dyDescent="0.25">
      <c r="A309" s="235"/>
      <c r="B309" s="236"/>
      <c r="C309" s="244"/>
      <c r="D309" s="236"/>
      <c r="E309" s="237"/>
      <c r="F309" s="238"/>
      <c r="G309" s="239"/>
      <c r="H309" s="236"/>
      <c r="I309" s="240"/>
      <c r="J309" s="241"/>
      <c r="K309" s="241"/>
      <c r="L309" s="101"/>
      <c r="M309" s="5"/>
    </row>
    <row r="310" spans="1:13" x14ac:dyDescent="0.25">
      <c r="A310" s="235"/>
      <c r="B310" s="236"/>
      <c r="C310" s="244"/>
      <c r="D310" s="236"/>
      <c r="E310" s="237"/>
      <c r="F310" s="238"/>
      <c r="G310" s="239"/>
      <c r="H310" s="236"/>
      <c r="I310" s="240"/>
      <c r="J310" s="241"/>
      <c r="K310" s="241"/>
      <c r="L310" s="101"/>
      <c r="M310" s="5"/>
    </row>
    <row r="311" spans="1:13" x14ac:dyDescent="0.25">
      <c r="A311" s="235"/>
      <c r="B311" s="236"/>
      <c r="C311" s="244"/>
      <c r="D311" s="236"/>
      <c r="E311" s="237"/>
      <c r="F311" s="238"/>
      <c r="G311" s="239"/>
      <c r="H311" s="236"/>
      <c r="I311" s="240"/>
      <c r="J311" s="241"/>
      <c r="K311" s="241"/>
      <c r="L311" s="101"/>
      <c r="M311" s="5"/>
    </row>
    <row r="312" spans="1:13" x14ac:dyDescent="0.25">
      <c r="A312" s="235"/>
      <c r="B312" s="236"/>
      <c r="C312" s="244"/>
      <c r="D312" s="236"/>
      <c r="E312" s="237"/>
      <c r="F312" s="238"/>
      <c r="G312" s="239"/>
      <c r="H312" s="236"/>
      <c r="I312" s="240"/>
      <c r="J312" s="241"/>
      <c r="K312" s="241"/>
      <c r="L312" s="101"/>
      <c r="M312" s="5"/>
    </row>
    <row r="313" spans="1:13" x14ac:dyDescent="0.25">
      <c r="A313" s="235"/>
      <c r="B313" s="236"/>
      <c r="C313" s="244"/>
      <c r="D313" s="236"/>
      <c r="E313" s="237"/>
      <c r="F313" s="238"/>
      <c r="G313" s="239"/>
      <c r="H313" s="236"/>
      <c r="I313" s="240"/>
      <c r="J313" s="241"/>
      <c r="K313" s="241"/>
      <c r="L313" s="101"/>
      <c r="M313" s="5"/>
    </row>
    <row r="314" spans="1:13" x14ac:dyDescent="0.25">
      <c r="A314" s="235"/>
      <c r="B314" s="236"/>
      <c r="C314" s="244"/>
      <c r="D314" s="236"/>
      <c r="E314" s="237"/>
      <c r="F314" s="238"/>
      <c r="G314" s="239"/>
      <c r="H314" s="236"/>
      <c r="I314" s="240"/>
      <c r="J314" s="241"/>
      <c r="K314" s="241"/>
      <c r="L314" s="101"/>
      <c r="M314" s="5"/>
    </row>
    <row r="315" spans="1:13" x14ac:dyDescent="0.25">
      <c r="A315" s="235"/>
      <c r="B315" s="236"/>
      <c r="C315" s="244"/>
      <c r="D315" s="236"/>
      <c r="E315" s="237"/>
      <c r="F315" s="238"/>
      <c r="G315" s="239"/>
      <c r="H315" s="236"/>
      <c r="I315" s="240"/>
      <c r="J315" s="241"/>
      <c r="K315" s="241"/>
      <c r="L315" s="101"/>
      <c r="M315" s="5"/>
    </row>
    <row r="316" spans="1:13" x14ac:dyDescent="0.25">
      <c r="A316" s="235"/>
      <c r="B316" s="236"/>
      <c r="C316" s="244"/>
      <c r="D316" s="236"/>
      <c r="E316" s="237"/>
      <c r="F316" s="238"/>
      <c r="G316" s="239"/>
      <c r="H316" s="236"/>
      <c r="I316" s="240"/>
      <c r="J316" s="241"/>
      <c r="K316" s="241"/>
      <c r="L316" s="101"/>
      <c r="M316" s="5"/>
    </row>
    <row r="317" spans="1:13" x14ac:dyDescent="0.25">
      <c r="A317" s="235"/>
      <c r="B317" s="236"/>
      <c r="C317" s="244"/>
      <c r="D317" s="236"/>
      <c r="E317" s="237"/>
      <c r="F317" s="238"/>
      <c r="G317" s="239"/>
      <c r="H317" s="236"/>
      <c r="I317" s="240"/>
      <c r="J317" s="241"/>
      <c r="K317" s="241"/>
      <c r="L317" s="101"/>
      <c r="M317" s="5"/>
    </row>
    <row r="318" spans="1:13" x14ac:dyDescent="0.25">
      <c r="A318" s="235"/>
      <c r="B318" s="236"/>
      <c r="C318" s="244"/>
      <c r="D318" s="236"/>
      <c r="E318" s="237"/>
      <c r="F318" s="238"/>
      <c r="G318" s="239"/>
      <c r="H318" s="236"/>
      <c r="I318" s="240"/>
      <c r="J318" s="241"/>
      <c r="K318" s="241"/>
      <c r="L318" s="101"/>
      <c r="M318" s="5"/>
    </row>
    <row r="319" spans="1:13" x14ac:dyDescent="0.25">
      <c r="A319" s="235"/>
      <c r="B319" s="236"/>
      <c r="C319" s="244"/>
      <c r="D319" s="236"/>
      <c r="E319" s="237"/>
      <c r="F319" s="238"/>
      <c r="G319" s="239"/>
      <c r="H319" s="236"/>
      <c r="I319" s="240"/>
      <c r="J319" s="241"/>
      <c r="K319" s="241"/>
      <c r="L319" s="101"/>
      <c r="M319" s="5"/>
    </row>
    <row r="320" spans="1:13" x14ac:dyDescent="0.25">
      <c r="A320" s="235"/>
      <c r="B320" s="236"/>
      <c r="C320" s="244"/>
      <c r="D320" s="236"/>
      <c r="E320" s="237"/>
      <c r="F320" s="238"/>
      <c r="G320" s="239"/>
      <c r="H320" s="236"/>
      <c r="I320" s="240"/>
      <c r="J320" s="241"/>
      <c r="K320" s="241"/>
      <c r="L320" s="101"/>
      <c r="M320" s="5"/>
    </row>
    <row r="321" spans="1:13" x14ac:dyDescent="0.25">
      <c r="A321" s="235"/>
      <c r="B321" s="236"/>
      <c r="C321" s="244"/>
      <c r="D321" s="236"/>
      <c r="E321" s="237"/>
      <c r="F321" s="238"/>
      <c r="G321" s="239"/>
      <c r="H321" s="236"/>
      <c r="I321" s="240"/>
      <c r="J321" s="241"/>
      <c r="K321" s="241"/>
      <c r="L321" s="101"/>
      <c r="M321" s="5"/>
    </row>
    <row r="322" spans="1:13" x14ac:dyDescent="0.25">
      <c r="A322" s="235"/>
      <c r="B322" s="236"/>
      <c r="C322" s="244"/>
      <c r="D322" s="236"/>
      <c r="E322" s="237"/>
      <c r="F322" s="238"/>
      <c r="G322" s="239"/>
      <c r="H322" s="236"/>
      <c r="I322" s="240"/>
      <c r="J322" s="241"/>
      <c r="K322" s="241"/>
      <c r="L322" s="101"/>
      <c r="M322" s="5"/>
    </row>
    <row r="323" spans="1:13" x14ac:dyDescent="0.25">
      <c r="A323" s="235"/>
      <c r="B323" s="236"/>
      <c r="C323" s="244"/>
      <c r="D323" s="236"/>
      <c r="E323" s="270"/>
      <c r="F323" s="238"/>
      <c r="G323" s="239"/>
      <c r="H323" s="236"/>
      <c r="I323" s="240"/>
      <c r="J323" s="241"/>
      <c r="K323" s="241"/>
      <c r="L323" s="101"/>
      <c r="M323" s="5"/>
    </row>
    <row r="324" spans="1:13" x14ac:dyDescent="0.25">
      <c r="A324" s="235"/>
      <c r="B324" s="236"/>
      <c r="C324" s="244"/>
      <c r="D324" s="236"/>
      <c r="E324" s="270"/>
      <c r="F324" s="238"/>
      <c r="G324" s="239"/>
      <c r="H324" s="236"/>
      <c r="I324" s="240"/>
      <c r="J324" s="241"/>
      <c r="K324" s="241"/>
      <c r="L324" s="101"/>
      <c r="M324" s="5"/>
    </row>
    <row r="325" spans="1:13" x14ac:dyDescent="0.25">
      <c r="A325" s="235"/>
      <c r="B325" s="236"/>
      <c r="C325" s="244"/>
      <c r="D325" s="236"/>
      <c r="E325" s="270"/>
      <c r="F325" s="238"/>
      <c r="G325" s="239"/>
      <c r="H325" s="236"/>
      <c r="I325" s="240"/>
      <c r="J325" s="241"/>
      <c r="K325" s="241"/>
      <c r="L325" s="101"/>
      <c r="M325" s="5"/>
    </row>
    <row r="326" spans="1:13" x14ac:dyDescent="0.25">
      <c r="A326" s="235"/>
      <c r="B326" s="236"/>
      <c r="C326" s="244"/>
      <c r="D326" s="236"/>
      <c r="E326" s="270"/>
      <c r="F326" s="238"/>
      <c r="G326" s="239"/>
      <c r="H326" s="236"/>
      <c r="I326" s="240"/>
      <c r="J326" s="241"/>
      <c r="K326" s="241"/>
      <c r="L326" s="101"/>
      <c r="M326" s="5"/>
    </row>
    <row r="327" spans="1:13" x14ac:dyDescent="0.25">
      <c r="A327" s="235"/>
      <c r="B327" s="236"/>
      <c r="C327" s="244"/>
      <c r="D327" s="236"/>
      <c r="E327" s="270"/>
      <c r="F327" s="238"/>
      <c r="G327" s="239"/>
      <c r="H327" s="236"/>
      <c r="I327" s="240"/>
      <c r="J327" s="241"/>
      <c r="K327" s="241"/>
      <c r="L327" s="101"/>
      <c r="M327" s="5"/>
    </row>
    <row r="328" spans="1:13" x14ac:dyDescent="0.25">
      <c r="A328" s="235"/>
      <c r="B328" s="236"/>
      <c r="C328" s="244"/>
      <c r="D328" s="236"/>
      <c r="E328" s="270"/>
      <c r="F328" s="238"/>
      <c r="G328" s="239"/>
      <c r="H328" s="236"/>
      <c r="I328" s="240"/>
      <c r="J328" s="241"/>
      <c r="K328" s="241"/>
      <c r="L328" s="101"/>
      <c r="M328" s="5"/>
    </row>
    <row r="329" spans="1:13" x14ac:dyDescent="0.25">
      <c r="A329" s="235"/>
      <c r="B329" s="236"/>
      <c r="C329" s="244"/>
      <c r="D329" s="236"/>
      <c r="E329" s="270"/>
      <c r="F329" s="238"/>
      <c r="G329" s="239"/>
      <c r="H329" s="236"/>
      <c r="I329" s="240"/>
      <c r="J329" s="241"/>
      <c r="K329" s="241"/>
      <c r="L329" s="101"/>
      <c r="M329" s="5"/>
    </row>
    <row r="330" spans="1:13" x14ac:dyDescent="0.25">
      <c r="A330" s="235"/>
      <c r="B330" s="236"/>
      <c r="C330" s="244"/>
      <c r="D330" s="236"/>
      <c r="E330" s="270"/>
      <c r="F330" s="238"/>
      <c r="G330" s="239"/>
      <c r="H330" s="236"/>
      <c r="I330" s="240"/>
      <c r="J330" s="241"/>
      <c r="K330" s="241"/>
      <c r="L330" s="101"/>
      <c r="M330" s="5"/>
    </row>
    <row r="331" spans="1:13" x14ac:dyDescent="0.25">
      <c r="A331" s="235"/>
      <c r="B331" s="236"/>
      <c r="C331" s="244"/>
      <c r="D331" s="236"/>
      <c r="E331" s="270"/>
      <c r="F331" s="238"/>
      <c r="G331" s="239"/>
      <c r="H331" s="236"/>
      <c r="I331" s="240"/>
      <c r="J331" s="241"/>
      <c r="K331" s="241"/>
      <c r="L331" s="101"/>
      <c r="M331" s="5"/>
    </row>
    <row r="332" spans="1:13" x14ac:dyDescent="0.25">
      <c r="A332" s="235"/>
      <c r="B332" s="236"/>
      <c r="C332" s="244"/>
      <c r="D332" s="236"/>
      <c r="E332" s="237"/>
      <c r="F332" s="238"/>
      <c r="G332" s="239"/>
      <c r="H332" s="236"/>
      <c r="I332" s="240"/>
      <c r="J332" s="241"/>
      <c r="K332" s="241"/>
      <c r="L332" s="101"/>
      <c r="M332" s="5"/>
    </row>
    <row r="333" spans="1:13" x14ac:dyDescent="0.25">
      <c r="A333" s="235"/>
      <c r="B333" s="236"/>
      <c r="C333" s="244"/>
      <c r="D333" s="236"/>
      <c r="E333" s="237"/>
      <c r="F333" s="238"/>
      <c r="G333" s="239"/>
      <c r="H333" s="236"/>
      <c r="I333" s="240"/>
      <c r="J333" s="241"/>
      <c r="K333" s="241"/>
      <c r="L333" s="101"/>
      <c r="M333" s="5"/>
    </row>
    <row r="334" spans="1:13" x14ac:dyDescent="0.25">
      <c r="A334" s="235"/>
      <c r="B334" s="236"/>
      <c r="C334" s="244"/>
      <c r="D334" s="236"/>
      <c r="E334" s="237"/>
      <c r="F334" s="238"/>
      <c r="G334" s="239"/>
      <c r="H334" s="236"/>
      <c r="I334" s="240"/>
      <c r="J334" s="241"/>
      <c r="K334" s="241"/>
      <c r="L334" s="101"/>
      <c r="M334" s="5"/>
    </row>
    <row r="335" spans="1:13" x14ac:dyDescent="0.25">
      <c r="A335" s="235"/>
      <c r="B335" s="236"/>
      <c r="C335" s="244"/>
      <c r="D335" s="236"/>
      <c r="E335" s="237"/>
      <c r="F335" s="238"/>
      <c r="G335" s="239"/>
      <c r="H335" s="236"/>
      <c r="I335" s="240"/>
      <c r="J335" s="241"/>
      <c r="K335" s="241"/>
      <c r="L335" s="101"/>
      <c r="M335" s="5"/>
    </row>
    <row r="336" spans="1:13" x14ac:dyDescent="0.25">
      <c r="A336" s="235"/>
      <c r="B336" s="236"/>
      <c r="C336" s="244"/>
      <c r="D336" s="236"/>
      <c r="E336" s="237"/>
      <c r="F336" s="238"/>
      <c r="G336" s="239"/>
      <c r="H336" s="236"/>
      <c r="I336" s="240"/>
      <c r="J336" s="241"/>
      <c r="K336" s="241"/>
      <c r="L336" s="101"/>
      <c r="M336" s="5"/>
    </row>
    <row r="337" spans="1:13" x14ac:dyDescent="0.25">
      <c r="A337" s="235"/>
      <c r="B337" s="236"/>
      <c r="C337" s="244"/>
      <c r="D337" s="236"/>
      <c r="E337" s="237"/>
      <c r="F337" s="238"/>
      <c r="G337" s="239"/>
      <c r="H337" s="236"/>
      <c r="I337" s="240"/>
      <c r="J337" s="241"/>
      <c r="K337" s="241"/>
      <c r="L337" s="101"/>
      <c r="M337" s="5"/>
    </row>
    <row r="338" spans="1:13" x14ac:dyDescent="0.25">
      <c r="A338" s="235"/>
      <c r="B338" s="236"/>
      <c r="C338" s="244"/>
      <c r="D338" s="236"/>
      <c r="E338" s="237"/>
      <c r="F338" s="238"/>
      <c r="G338" s="239"/>
      <c r="H338" s="236"/>
      <c r="I338" s="240"/>
      <c r="J338" s="241"/>
      <c r="K338" s="241"/>
      <c r="L338" s="101"/>
      <c r="M338" s="5"/>
    </row>
    <row r="339" spans="1:13" x14ac:dyDescent="0.25">
      <c r="A339" s="235"/>
      <c r="B339" s="236"/>
      <c r="C339" s="244"/>
      <c r="D339" s="236"/>
      <c r="E339" s="237"/>
      <c r="F339" s="238"/>
      <c r="G339" s="239"/>
      <c r="H339" s="236"/>
      <c r="I339" s="240"/>
      <c r="J339" s="241"/>
      <c r="K339" s="241"/>
      <c r="L339" s="101"/>
      <c r="M339" s="5"/>
    </row>
    <row r="340" spans="1:13" x14ac:dyDescent="0.25">
      <c r="A340" s="235"/>
      <c r="B340" s="236"/>
      <c r="C340" s="244"/>
      <c r="D340" s="236"/>
      <c r="E340" s="237"/>
      <c r="F340" s="238"/>
      <c r="G340" s="239"/>
      <c r="H340" s="236"/>
      <c r="I340" s="240"/>
      <c r="J340" s="241"/>
      <c r="K340" s="241"/>
      <c r="L340" s="101"/>
      <c r="M340" s="5"/>
    </row>
    <row r="341" spans="1:13" x14ac:dyDescent="0.25">
      <c r="A341" s="235"/>
      <c r="B341" s="236"/>
      <c r="C341" s="244"/>
      <c r="D341" s="236"/>
      <c r="E341" s="237"/>
      <c r="F341" s="238"/>
      <c r="G341" s="239"/>
      <c r="H341" s="236"/>
      <c r="I341" s="240"/>
      <c r="J341" s="241"/>
      <c r="K341" s="241"/>
      <c r="L341" s="101"/>
      <c r="M341" s="5"/>
    </row>
    <row r="342" spans="1:13" x14ac:dyDescent="0.25">
      <c r="A342" s="235"/>
      <c r="B342" s="236"/>
      <c r="C342" s="244"/>
      <c r="D342" s="236"/>
      <c r="E342" s="237"/>
      <c r="F342" s="238"/>
      <c r="G342" s="239"/>
      <c r="H342" s="236"/>
      <c r="I342" s="240"/>
      <c r="J342" s="241"/>
      <c r="K342" s="241"/>
      <c r="L342" s="101"/>
      <c r="M342" s="5"/>
    </row>
    <row r="343" spans="1:13" x14ac:dyDescent="0.25">
      <c r="A343" s="235"/>
      <c r="B343" s="236"/>
      <c r="C343" s="244"/>
      <c r="D343" s="236"/>
      <c r="E343" s="237"/>
      <c r="F343" s="238"/>
      <c r="G343" s="239"/>
      <c r="H343" s="236"/>
      <c r="I343" s="240"/>
      <c r="J343" s="241"/>
      <c r="K343" s="241"/>
      <c r="L343" s="101"/>
      <c r="M343" s="5"/>
    </row>
    <row r="344" spans="1:13" x14ac:dyDescent="0.25">
      <c r="A344" s="235"/>
      <c r="B344" s="236"/>
      <c r="C344" s="244"/>
      <c r="D344" s="236"/>
      <c r="E344" s="237"/>
      <c r="F344" s="238"/>
      <c r="G344" s="239"/>
      <c r="H344" s="236"/>
      <c r="I344" s="240"/>
      <c r="J344" s="241"/>
      <c r="K344" s="241"/>
      <c r="L344" s="101"/>
      <c r="M344" s="5"/>
    </row>
    <row r="345" spans="1:13" x14ac:dyDescent="0.25">
      <c r="A345" s="235"/>
      <c r="B345" s="236"/>
      <c r="C345" s="244"/>
      <c r="D345" s="236"/>
      <c r="E345" s="237"/>
      <c r="F345" s="238"/>
      <c r="G345" s="239"/>
      <c r="H345" s="236"/>
      <c r="I345" s="240"/>
      <c r="J345" s="241"/>
      <c r="K345" s="241"/>
      <c r="L345" s="101"/>
      <c r="M345" s="5"/>
    </row>
    <row r="346" spans="1:13" x14ac:dyDescent="0.25">
      <c r="A346" s="235"/>
      <c r="B346" s="236"/>
      <c r="C346" s="244"/>
      <c r="D346" s="236"/>
      <c r="E346" s="237"/>
      <c r="F346" s="238"/>
      <c r="G346" s="239"/>
      <c r="H346" s="236"/>
      <c r="I346" s="240"/>
      <c r="J346" s="241"/>
      <c r="K346" s="241"/>
      <c r="L346" s="101"/>
      <c r="M346" s="5"/>
    </row>
    <row r="347" spans="1:13" x14ac:dyDescent="0.25">
      <c r="A347" s="235"/>
      <c r="B347" s="236"/>
      <c r="C347" s="244"/>
      <c r="D347" s="236"/>
      <c r="E347" s="237"/>
      <c r="F347" s="238"/>
      <c r="G347" s="239"/>
      <c r="H347" s="236"/>
      <c r="I347" s="240"/>
      <c r="J347" s="241"/>
      <c r="K347" s="241"/>
      <c r="L347" s="101"/>
      <c r="M347" s="5"/>
    </row>
    <row r="348" spans="1:13" x14ac:dyDescent="0.25">
      <c r="A348" s="235"/>
      <c r="B348" s="236"/>
      <c r="C348" s="244"/>
      <c r="D348" s="236"/>
      <c r="E348" s="237"/>
      <c r="F348" s="238"/>
      <c r="G348" s="239"/>
      <c r="H348" s="236"/>
      <c r="I348" s="240"/>
      <c r="J348" s="241"/>
      <c r="K348" s="241"/>
      <c r="L348" s="101"/>
      <c r="M348" s="5"/>
    </row>
    <row r="349" spans="1:13" x14ac:dyDescent="0.25">
      <c r="A349" s="235"/>
      <c r="B349" s="236"/>
      <c r="C349" s="244"/>
      <c r="D349" s="236"/>
      <c r="E349" s="237"/>
      <c r="F349" s="238"/>
      <c r="G349" s="239"/>
      <c r="H349" s="236"/>
      <c r="I349" s="240"/>
      <c r="J349" s="241"/>
      <c r="K349" s="241"/>
      <c r="L349" s="101"/>
      <c r="M349" s="5"/>
    </row>
    <row r="350" spans="1:13" x14ac:dyDescent="0.25">
      <c r="A350" s="235"/>
      <c r="B350" s="236"/>
      <c r="C350" s="244"/>
      <c r="D350" s="236"/>
      <c r="E350" s="237"/>
      <c r="F350" s="238"/>
      <c r="G350" s="239"/>
      <c r="H350" s="236"/>
      <c r="I350" s="240"/>
      <c r="J350" s="241"/>
      <c r="K350" s="241"/>
      <c r="L350" s="101"/>
      <c r="M350" s="5"/>
    </row>
    <row r="351" spans="1:13" x14ac:dyDescent="0.25">
      <c r="A351" s="235"/>
      <c r="B351" s="236"/>
      <c r="C351" s="244"/>
      <c r="D351" s="236"/>
      <c r="E351" s="237"/>
      <c r="F351" s="238"/>
      <c r="G351" s="239"/>
      <c r="H351" s="236"/>
      <c r="I351" s="240"/>
      <c r="J351" s="241"/>
      <c r="K351" s="241"/>
      <c r="L351" s="101"/>
      <c r="M351" s="5"/>
    </row>
    <row r="352" spans="1:13" x14ac:dyDescent="0.25">
      <c r="A352" s="235"/>
      <c r="B352" s="236"/>
      <c r="C352" s="244"/>
      <c r="D352" s="236"/>
      <c r="E352" s="237"/>
      <c r="F352" s="238"/>
      <c r="G352" s="239"/>
      <c r="H352" s="236"/>
      <c r="I352" s="240"/>
      <c r="J352" s="241"/>
      <c r="K352" s="241"/>
      <c r="L352" s="101"/>
      <c r="M352" s="5"/>
    </row>
    <row r="353" spans="1:13" x14ac:dyDescent="0.25">
      <c r="A353" s="235"/>
      <c r="B353" s="236"/>
      <c r="C353" s="244"/>
      <c r="D353" s="236"/>
      <c r="E353" s="237"/>
      <c r="F353" s="238"/>
      <c r="G353" s="239"/>
      <c r="H353" s="236"/>
      <c r="I353" s="240"/>
      <c r="J353" s="241"/>
      <c r="K353" s="241"/>
      <c r="L353" s="101"/>
      <c r="M353" s="5"/>
    </row>
    <row r="354" spans="1:13" x14ac:dyDescent="0.25">
      <c r="A354" s="235"/>
      <c r="B354" s="236"/>
      <c r="C354" s="244"/>
      <c r="D354" s="236"/>
      <c r="E354" s="237"/>
      <c r="F354" s="238"/>
      <c r="G354" s="239"/>
      <c r="H354" s="236"/>
      <c r="I354" s="240"/>
      <c r="J354" s="241"/>
      <c r="K354" s="241"/>
      <c r="L354" s="101"/>
      <c r="M354" s="5"/>
    </row>
    <row r="355" spans="1:13" x14ac:dyDescent="0.25">
      <c r="A355" s="235"/>
      <c r="B355" s="236"/>
      <c r="C355" s="244"/>
      <c r="D355" s="236"/>
      <c r="E355" s="237"/>
      <c r="F355" s="238"/>
      <c r="G355" s="239"/>
      <c r="H355" s="236"/>
      <c r="I355" s="240"/>
      <c r="J355" s="241"/>
      <c r="K355" s="241"/>
      <c r="L355" s="101"/>
      <c r="M355" s="5"/>
    </row>
    <row r="356" spans="1:13" x14ac:dyDescent="0.25">
      <c r="A356" s="235"/>
      <c r="B356" s="236"/>
      <c r="C356" s="244"/>
      <c r="D356" s="236"/>
      <c r="E356" s="237"/>
      <c r="F356" s="238"/>
      <c r="G356" s="239"/>
      <c r="H356" s="236"/>
      <c r="I356" s="240"/>
      <c r="J356" s="241"/>
      <c r="K356" s="241"/>
      <c r="L356" s="101"/>
      <c r="M356" s="5"/>
    </row>
    <row r="357" spans="1:13" x14ac:dyDescent="0.25">
      <c r="A357" s="235"/>
      <c r="B357" s="236"/>
      <c r="C357" s="244"/>
      <c r="D357" s="236"/>
      <c r="E357" s="237"/>
      <c r="F357" s="238"/>
      <c r="G357" s="239"/>
      <c r="H357" s="236"/>
      <c r="I357" s="240"/>
      <c r="J357" s="241"/>
      <c r="K357" s="241"/>
      <c r="L357" s="101"/>
      <c r="M357" s="5"/>
    </row>
    <row r="358" spans="1:13" x14ac:dyDescent="0.25">
      <c r="A358" s="235"/>
      <c r="B358" s="236"/>
      <c r="C358" s="244"/>
      <c r="D358" s="236"/>
      <c r="E358" s="237"/>
      <c r="F358" s="238"/>
      <c r="G358" s="239"/>
      <c r="H358" s="236"/>
      <c r="I358" s="240"/>
      <c r="J358" s="241"/>
      <c r="K358" s="241"/>
      <c r="L358" s="101"/>
      <c r="M358" s="5"/>
    </row>
    <row r="359" spans="1:13" x14ac:dyDescent="0.25">
      <c r="A359" s="235"/>
      <c r="B359" s="236"/>
      <c r="C359" s="244"/>
      <c r="D359" s="236"/>
      <c r="E359" s="237"/>
      <c r="F359" s="238"/>
      <c r="G359" s="239"/>
      <c r="H359" s="236"/>
      <c r="I359" s="240"/>
      <c r="J359" s="241"/>
      <c r="K359" s="241"/>
      <c r="L359" s="101"/>
      <c r="M359" s="5"/>
    </row>
    <row r="360" spans="1:13" x14ac:dyDescent="0.25">
      <c r="A360" s="235"/>
      <c r="B360" s="236"/>
      <c r="C360" s="244"/>
      <c r="D360" s="236"/>
      <c r="E360" s="237"/>
      <c r="F360" s="238"/>
      <c r="G360" s="239"/>
      <c r="H360" s="236"/>
      <c r="I360" s="240"/>
      <c r="J360" s="241"/>
      <c r="K360" s="241"/>
      <c r="L360" s="101"/>
      <c r="M360" s="5"/>
    </row>
    <row r="361" spans="1:13" x14ac:dyDescent="0.25">
      <c r="A361" s="235"/>
      <c r="B361" s="236"/>
      <c r="C361" s="244"/>
      <c r="D361" s="236"/>
      <c r="E361" s="237"/>
      <c r="F361" s="238"/>
      <c r="G361" s="239"/>
      <c r="H361" s="236"/>
      <c r="I361" s="240"/>
      <c r="J361" s="241"/>
      <c r="K361" s="241"/>
      <c r="L361" s="101"/>
      <c r="M361" s="5"/>
    </row>
    <row r="362" spans="1:13" x14ac:dyDescent="0.25">
      <c r="A362" s="235"/>
      <c r="B362" s="236"/>
      <c r="C362" s="244"/>
      <c r="D362" s="236"/>
      <c r="E362" s="237"/>
      <c r="F362" s="238"/>
      <c r="G362" s="239"/>
      <c r="H362" s="236"/>
      <c r="I362" s="240"/>
      <c r="J362" s="241"/>
      <c r="K362" s="241"/>
      <c r="L362" s="101"/>
      <c r="M362" s="5"/>
    </row>
    <row r="363" spans="1:13" x14ac:dyDescent="0.25">
      <c r="A363" s="235"/>
      <c r="B363" s="236"/>
      <c r="C363" s="244"/>
      <c r="D363" s="236"/>
      <c r="E363" s="237"/>
      <c r="F363" s="238"/>
      <c r="G363" s="239"/>
      <c r="H363" s="236"/>
      <c r="I363" s="240"/>
      <c r="J363" s="241"/>
      <c r="K363" s="241"/>
      <c r="L363" s="101"/>
      <c r="M363" s="5"/>
    </row>
    <row r="364" spans="1:13" x14ac:dyDescent="0.25">
      <c r="A364" s="235"/>
      <c r="B364" s="236"/>
      <c r="C364" s="244"/>
      <c r="D364" s="236"/>
      <c r="E364" s="237"/>
      <c r="F364" s="238"/>
      <c r="G364" s="239"/>
      <c r="H364" s="236"/>
      <c r="I364" s="240"/>
      <c r="J364" s="241"/>
      <c r="K364" s="241"/>
      <c r="L364" s="101"/>
      <c r="M364" s="5"/>
    </row>
    <row r="365" spans="1:13" x14ac:dyDescent="0.25">
      <c r="A365" s="235"/>
      <c r="B365" s="236"/>
      <c r="C365" s="244"/>
      <c r="D365" s="236"/>
      <c r="E365" s="237"/>
      <c r="F365" s="238"/>
      <c r="G365" s="239"/>
      <c r="H365" s="236"/>
      <c r="I365" s="240"/>
      <c r="J365" s="241"/>
      <c r="K365" s="241"/>
      <c r="L365" s="101"/>
      <c r="M365" s="5"/>
    </row>
    <row r="366" spans="1:13" x14ac:dyDescent="0.25">
      <c r="A366" s="235"/>
      <c r="B366" s="236"/>
      <c r="C366" s="244"/>
      <c r="D366" s="236"/>
      <c r="E366" s="237"/>
      <c r="F366" s="238"/>
      <c r="G366" s="239"/>
      <c r="H366" s="236"/>
      <c r="I366" s="240"/>
      <c r="J366" s="241"/>
      <c r="K366" s="241"/>
      <c r="L366" s="101"/>
      <c r="M366" s="5"/>
    </row>
    <row r="367" spans="1:13" x14ac:dyDescent="0.25">
      <c r="A367" s="235"/>
      <c r="B367" s="236"/>
      <c r="C367" s="244"/>
      <c r="D367" s="236"/>
      <c r="E367" s="237"/>
      <c r="F367" s="238"/>
      <c r="G367" s="239"/>
      <c r="H367" s="236"/>
      <c r="I367" s="240"/>
      <c r="J367" s="241"/>
      <c r="K367" s="241"/>
      <c r="L367" s="101"/>
      <c r="M367" s="5"/>
    </row>
    <row r="368" spans="1:13" x14ac:dyDescent="0.25">
      <c r="A368" s="235"/>
      <c r="B368" s="236"/>
      <c r="C368" s="244"/>
      <c r="D368" s="236"/>
      <c r="E368" s="237"/>
      <c r="F368" s="238"/>
      <c r="G368" s="239"/>
      <c r="H368" s="236"/>
      <c r="I368" s="240"/>
      <c r="J368" s="241"/>
      <c r="K368" s="241"/>
      <c r="L368" s="101"/>
      <c r="M368" s="5"/>
    </row>
    <row r="369" spans="1:13" x14ac:dyDescent="0.25">
      <c r="A369" s="235"/>
      <c r="B369" s="236"/>
      <c r="C369" s="244"/>
      <c r="D369" s="236"/>
      <c r="E369" s="237"/>
      <c r="F369" s="238"/>
      <c r="G369" s="239"/>
      <c r="H369" s="236"/>
      <c r="I369" s="240"/>
      <c r="J369" s="241"/>
      <c r="K369" s="241"/>
      <c r="L369" s="101"/>
      <c r="M369" s="5"/>
    </row>
    <row r="370" spans="1:13" x14ac:dyDescent="0.25">
      <c r="A370" s="235"/>
      <c r="B370" s="236"/>
      <c r="C370" s="244"/>
      <c r="D370" s="236"/>
      <c r="E370" s="237"/>
      <c r="F370" s="238"/>
      <c r="G370" s="239"/>
      <c r="H370" s="236"/>
      <c r="I370" s="240"/>
      <c r="J370" s="241"/>
      <c r="K370" s="241"/>
      <c r="L370" s="101"/>
      <c r="M370" s="5"/>
    </row>
    <row r="371" spans="1:13" x14ac:dyDescent="0.25">
      <c r="A371" s="235"/>
      <c r="B371" s="236"/>
      <c r="C371" s="244"/>
      <c r="D371" s="236"/>
      <c r="E371" s="237"/>
      <c r="F371" s="238"/>
      <c r="G371" s="239"/>
      <c r="H371" s="236"/>
      <c r="I371" s="240"/>
      <c r="J371" s="241"/>
      <c r="K371" s="241"/>
      <c r="L371" s="101"/>
      <c r="M371" s="5"/>
    </row>
    <row r="372" spans="1:13" x14ac:dyDescent="0.25">
      <c r="A372" s="235"/>
      <c r="B372" s="236"/>
      <c r="C372" s="244"/>
      <c r="D372" s="236"/>
      <c r="E372" s="237"/>
      <c r="F372" s="238"/>
      <c r="G372" s="239"/>
      <c r="H372" s="236"/>
      <c r="I372" s="240"/>
      <c r="J372" s="241"/>
      <c r="K372" s="241"/>
      <c r="L372" s="101"/>
      <c r="M372" s="5"/>
    </row>
    <row r="373" spans="1:13" x14ac:dyDescent="0.25">
      <c r="A373" s="235"/>
      <c r="B373" s="236"/>
      <c r="C373" s="244"/>
      <c r="D373" s="236"/>
      <c r="E373" s="237"/>
      <c r="F373" s="238"/>
      <c r="G373" s="239"/>
      <c r="H373" s="236"/>
      <c r="I373" s="240"/>
      <c r="J373" s="241"/>
      <c r="K373" s="241"/>
      <c r="L373" s="101"/>
      <c r="M373" s="5"/>
    </row>
    <row r="374" spans="1:13" x14ac:dyDescent="0.25">
      <c r="A374" s="235"/>
      <c r="B374" s="236"/>
      <c r="C374" s="244"/>
      <c r="D374" s="236"/>
      <c r="E374" s="237"/>
      <c r="F374" s="238"/>
      <c r="G374" s="239"/>
      <c r="H374" s="236"/>
      <c r="I374" s="240"/>
      <c r="J374" s="241"/>
      <c r="K374" s="241"/>
      <c r="L374" s="101"/>
      <c r="M374" s="5"/>
    </row>
    <row r="375" spans="1:13" x14ac:dyDescent="0.25">
      <c r="A375" s="235"/>
      <c r="B375" s="236"/>
      <c r="C375" s="244"/>
      <c r="D375" s="236"/>
      <c r="E375" s="237"/>
      <c r="F375" s="238"/>
      <c r="G375" s="239"/>
      <c r="H375" s="236"/>
      <c r="I375" s="240"/>
      <c r="J375" s="241"/>
      <c r="K375" s="241"/>
      <c r="L375" s="101"/>
      <c r="M375" s="5"/>
    </row>
    <row r="376" spans="1:13" x14ac:dyDescent="0.25">
      <c r="A376" s="235"/>
      <c r="B376" s="236"/>
      <c r="C376" s="244"/>
      <c r="D376" s="236"/>
      <c r="E376" s="237"/>
      <c r="F376" s="238"/>
      <c r="G376" s="239"/>
      <c r="H376" s="236"/>
      <c r="I376" s="240"/>
      <c r="J376" s="241"/>
      <c r="K376" s="241"/>
      <c r="L376" s="101"/>
      <c r="M376" s="5"/>
    </row>
    <row r="377" spans="1:13" x14ac:dyDescent="0.25">
      <c r="A377" s="235"/>
      <c r="B377" s="236"/>
      <c r="C377" s="244"/>
      <c r="D377" s="236"/>
      <c r="E377" s="237"/>
      <c r="F377" s="238"/>
      <c r="G377" s="239"/>
      <c r="H377" s="236"/>
      <c r="I377" s="240"/>
      <c r="J377" s="241"/>
      <c r="K377" s="241"/>
      <c r="L377" s="101"/>
      <c r="M377" s="5"/>
    </row>
    <row r="378" spans="1:13" x14ac:dyDescent="0.25">
      <c r="A378" s="235"/>
      <c r="B378" s="236"/>
      <c r="C378" s="244"/>
      <c r="D378" s="236"/>
      <c r="E378" s="237"/>
      <c r="F378" s="238"/>
      <c r="G378" s="239"/>
      <c r="H378" s="236"/>
      <c r="I378" s="240"/>
      <c r="J378" s="241"/>
      <c r="K378" s="241"/>
      <c r="L378" s="101"/>
      <c r="M378" s="5"/>
    </row>
    <row r="379" spans="1:13" x14ac:dyDescent="0.25">
      <c r="A379" s="235"/>
      <c r="B379" s="236"/>
      <c r="C379" s="244"/>
      <c r="D379" s="236"/>
      <c r="E379" s="237"/>
      <c r="F379" s="238"/>
      <c r="G379" s="239"/>
      <c r="H379" s="236"/>
      <c r="I379" s="240"/>
      <c r="J379" s="241"/>
      <c r="K379" s="241"/>
      <c r="L379" s="101"/>
      <c r="M379" s="5"/>
    </row>
    <row r="380" spans="1:13" x14ac:dyDescent="0.25">
      <c r="A380" s="235"/>
      <c r="B380" s="236"/>
      <c r="C380" s="244"/>
      <c r="D380" s="236"/>
      <c r="E380" s="237"/>
      <c r="F380" s="238"/>
      <c r="G380" s="239"/>
      <c r="H380" s="236"/>
      <c r="I380" s="240"/>
      <c r="J380" s="241"/>
      <c r="K380" s="241"/>
      <c r="L380" s="101"/>
      <c r="M380" s="5"/>
    </row>
    <row r="381" spans="1:13" x14ac:dyDescent="0.25">
      <c r="A381" s="235"/>
      <c r="B381" s="236"/>
      <c r="C381" s="244"/>
      <c r="D381" s="236"/>
      <c r="E381" s="237"/>
      <c r="F381" s="238"/>
      <c r="G381" s="239"/>
      <c r="H381" s="236"/>
      <c r="I381" s="240"/>
      <c r="J381" s="241"/>
      <c r="K381" s="241"/>
      <c r="L381" s="101"/>
      <c r="M381" s="5"/>
    </row>
    <row r="382" spans="1:13" x14ac:dyDescent="0.25">
      <c r="A382" s="235"/>
      <c r="B382" s="236"/>
      <c r="C382" s="244"/>
      <c r="D382" s="236"/>
      <c r="E382" s="237"/>
      <c r="F382" s="238"/>
      <c r="G382" s="239"/>
      <c r="H382" s="236"/>
      <c r="I382" s="240"/>
      <c r="J382" s="241"/>
      <c r="K382" s="241"/>
      <c r="L382" s="101"/>
      <c r="M382" s="5"/>
    </row>
    <row r="383" spans="1:13" x14ac:dyDescent="0.25">
      <c r="A383" s="235"/>
      <c r="B383" s="236"/>
      <c r="C383" s="244"/>
      <c r="D383" s="236"/>
      <c r="E383" s="237"/>
      <c r="F383" s="238"/>
      <c r="G383" s="239"/>
      <c r="H383" s="236"/>
      <c r="I383" s="240"/>
      <c r="J383" s="241"/>
      <c r="K383" s="241"/>
      <c r="L383" s="101"/>
      <c r="M383" s="5"/>
    </row>
    <row r="384" spans="1:13" x14ac:dyDescent="0.25">
      <c r="A384" s="235"/>
      <c r="B384" s="236"/>
      <c r="C384" s="244"/>
      <c r="D384" s="236"/>
      <c r="E384" s="237"/>
      <c r="F384" s="238"/>
      <c r="G384" s="239"/>
      <c r="H384" s="236"/>
      <c r="I384" s="240"/>
      <c r="J384" s="241"/>
      <c r="K384" s="241"/>
      <c r="L384" s="101"/>
      <c r="M384" s="5"/>
    </row>
    <row r="385" spans="1:13" x14ac:dyDescent="0.25">
      <c r="A385" s="235"/>
      <c r="B385" s="236"/>
      <c r="C385" s="244"/>
      <c r="D385" s="236"/>
      <c r="E385" s="237"/>
      <c r="F385" s="238"/>
      <c r="G385" s="239"/>
      <c r="H385" s="236"/>
      <c r="I385" s="240"/>
      <c r="J385" s="241"/>
      <c r="K385" s="241"/>
      <c r="L385" s="101"/>
      <c r="M385" s="5"/>
    </row>
    <row r="386" spans="1:13" x14ac:dyDescent="0.25">
      <c r="A386" s="235"/>
      <c r="B386" s="236"/>
      <c r="C386" s="244"/>
      <c r="D386" s="236"/>
      <c r="E386" s="237"/>
      <c r="F386" s="238"/>
      <c r="G386" s="239"/>
      <c r="H386" s="236"/>
      <c r="I386" s="240"/>
      <c r="J386" s="241"/>
      <c r="K386" s="241"/>
      <c r="L386" s="101"/>
      <c r="M386" s="5"/>
    </row>
    <row r="387" spans="1:13" x14ac:dyDescent="0.25">
      <c r="A387" s="235"/>
      <c r="B387" s="236"/>
      <c r="C387" s="244"/>
      <c r="D387" s="236"/>
      <c r="E387" s="237"/>
      <c r="F387" s="238"/>
      <c r="G387" s="239"/>
      <c r="H387" s="236"/>
      <c r="I387" s="240"/>
      <c r="J387" s="241"/>
      <c r="K387" s="241"/>
      <c r="L387" s="101"/>
      <c r="M387" s="5"/>
    </row>
    <row r="388" spans="1:13" x14ac:dyDescent="0.25">
      <c r="A388" s="235"/>
      <c r="B388" s="236"/>
      <c r="C388" s="244"/>
      <c r="D388" s="236"/>
      <c r="E388" s="237"/>
      <c r="F388" s="238"/>
      <c r="G388" s="239"/>
      <c r="H388" s="236"/>
      <c r="I388" s="240"/>
      <c r="J388" s="241"/>
      <c r="K388" s="241"/>
      <c r="L388" s="101"/>
      <c r="M388" s="5"/>
    </row>
    <row r="389" spans="1:13" x14ac:dyDescent="0.25">
      <c r="A389" s="235"/>
      <c r="B389" s="236"/>
      <c r="C389" s="244"/>
      <c r="D389" s="236"/>
      <c r="E389" s="237"/>
      <c r="F389" s="238"/>
      <c r="G389" s="239"/>
      <c r="H389" s="236"/>
      <c r="I389" s="240"/>
      <c r="J389" s="241"/>
      <c r="K389" s="241"/>
      <c r="L389" s="101"/>
      <c r="M389" s="5"/>
    </row>
    <row r="390" spans="1:13" x14ac:dyDescent="0.25">
      <c r="A390" s="235"/>
      <c r="B390" s="236"/>
      <c r="C390" s="244"/>
      <c r="D390" s="236"/>
      <c r="E390" s="237"/>
      <c r="F390" s="238"/>
      <c r="G390" s="239"/>
      <c r="H390" s="236"/>
      <c r="I390" s="240"/>
      <c r="J390" s="241"/>
      <c r="K390" s="241"/>
      <c r="L390" s="101"/>
      <c r="M390" s="5"/>
    </row>
    <row r="391" spans="1:13" x14ac:dyDescent="0.25">
      <c r="A391" s="235"/>
      <c r="B391" s="236"/>
      <c r="C391" s="244"/>
      <c r="D391" s="236"/>
      <c r="E391" s="237"/>
      <c r="F391" s="238"/>
      <c r="G391" s="239"/>
      <c r="H391" s="236"/>
      <c r="I391" s="240"/>
      <c r="J391" s="241"/>
      <c r="K391" s="241"/>
      <c r="L391" s="101"/>
      <c r="M391" s="5"/>
    </row>
    <row r="392" spans="1:13" x14ac:dyDescent="0.25">
      <c r="A392" s="235"/>
      <c r="B392" s="236"/>
      <c r="C392" s="244"/>
      <c r="D392" s="236"/>
      <c r="E392" s="237"/>
      <c r="F392" s="238"/>
      <c r="G392" s="239"/>
      <c r="H392" s="236"/>
      <c r="I392" s="240"/>
      <c r="J392" s="241"/>
      <c r="K392" s="241"/>
      <c r="L392" s="101"/>
      <c r="M392" s="5"/>
    </row>
    <row r="393" spans="1:13" x14ac:dyDescent="0.25">
      <c r="A393" s="235"/>
      <c r="B393" s="236"/>
      <c r="C393" s="244"/>
      <c r="D393" s="236"/>
      <c r="E393" s="237"/>
      <c r="F393" s="238"/>
      <c r="G393" s="239"/>
      <c r="H393" s="236"/>
      <c r="I393" s="240"/>
      <c r="J393" s="241"/>
      <c r="K393" s="241"/>
      <c r="L393" s="101"/>
      <c r="M393" s="5"/>
    </row>
    <row r="394" spans="1:13" x14ac:dyDescent="0.25">
      <c r="A394" s="235"/>
      <c r="B394" s="236"/>
      <c r="C394" s="244"/>
      <c r="D394" s="236"/>
      <c r="E394" s="237"/>
      <c r="F394" s="238"/>
      <c r="G394" s="239"/>
      <c r="H394" s="236"/>
      <c r="I394" s="240"/>
      <c r="J394" s="241"/>
      <c r="K394" s="241"/>
      <c r="L394" s="101"/>
      <c r="M394" s="5"/>
    </row>
    <row r="395" spans="1:13" x14ac:dyDescent="0.25">
      <c r="A395" s="235"/>
      <c r="B395" s="236"/>
      <c r="C395" s="244"/>
      <c r="D395" s="236"/>
      <c r="E395" s="237"/>
      <c r="F395" s="238"/>
      <c r="G395" s="239"/>
      <c r="H395" s="236"/>
      <c r="I395" s="240"/>
      <c r="J395" s="241"/>
      <c r="K395" s="241"/>
      <c r="L395" s="101"/>
      <c r="M395" s="5"/>
    </row>
    <row r="396" spans="1:13" x14ac:dyDescent="0.25">
      <c r="A396" s="235"/>
      <c r="B396" s="271"/>
      <c r="C396" s="272"/>
      <c r="D396" s="271"/>
      <c r="E396" s="329"/>
      <c r="F396" s="330"/>
      <c r="G396" s="273"/>
      <c r="H396" s="271"/>
      <c r="I396" s="274"/>
      <c r="J396" s="331"/>
      <c r="K396" s="331"/>
      <c r="L396" s="101"/>
      <c r="M396" s="5"/>
    </row>
    <row r="397" spans="1:13" x14ac:dyDescent="0.25">
      <c r="A397" s="235"/>
      <c r="B397" s="236"/>
      <c r="C397" s="244"/>
      <c r="D397" s="236"/>
      <c r="E397" s="237"/>
      <c r="F397" s="238"/>
      <c r="G397" s="262"/>
      <c r="H397" s="236"/>
      <c r="I397" s="240"/>
      <c r="J397" s="241"/>
      <c r="K397" s="241"/>
      <c r="L397" s="101"/>
      <c r="M397" s="5"/>
    </row>
    <row r="398" spans="1:13" x14ac:dyDescent="0.25">
      <c r="A398" s="235"/>
      <c r="B398" s="236"/>
      <c r="C398" s="244"/>
      <c r="D398" s="236"/>
      <c r="E398" s="237"/>
      <c r="F398" s="238"/>
      <c r="G398" s="262"/>
      <c r="H398" s="236"/>
      <c r="I398" s="240"/>
      <c r="J398" s="241"/>
      <c r="K398" s="241"/>
      <c r="L398" s="101"/>
      <c r="M398" s="5"/>
    </row>
    <row r="399" spans="1:13" x14ac:dyDescent="0.25">
      <c r="A399" s="235"/>
      <c r="B399" s="236"/>
      <c r="C399" s="244"/>
      <c r="D399" s="236"/>
      <c r="E399" s="237"/>
      <c r="F399" s="238"/>
      <c r="G399" s="262"/>
      <c r="H399" s="236"/>
      <c r="I399" s="240"/>
      <c r="J399" s="241"/>
      <c r="K399" s="241"/>
      <c r="L399" s="101"/>
      <c r="M399" s="5"/>
    </row>
    <row r="400" spans="1:13" x14ac:dyDescent="0.25">
      <c r="A400" s="235"/>
      <c r="B400" s="236"/>
      <c r="C400" s="244"/>
      <c r="D400" s="236"/>
      <c r="E400" s="237"/>
      <c r="F400" s="238"/>
      <c r="G400" s="262"/>
      <c r="H400" s="236"/>
      <c r="I400" s="240"/>
      <c r="J400" s="241"/>
      <c r="K400" s="241"/>
      <c r="L400" s="101"/>
      <c r="M400" s="5"/>
    </row>
    <row r="401" spans="1:13" x14ac:dyDescent="0.25">
      <c r="A401" s="235"/>
      <c r="B401" s="236"/>
      <c r="C401" s="244"/>
      <c r="D401" s="236"/>
      <c r="E401" s="237"/>
      <c r="F401" s="238"/>
      <c r="G401" s="262"/>
      <c r="H401" s="236"/>
      <c r="I401" s="240"/>
      <c r="J401" s="241"/>
      <c r="K401" s="241"/>
      <c r="L401" s="101"/>
      <c r="M401" s="5"/>
    </row>
    <row r="402" spans="1:13" x14ac:dyDescent="0.25">
      <c r="A402" s="235"/>
      <c r="B402" s="236"/>
      <c r="C402" s="244"/>
      <c r="D402" s="236"/>
      <c r="E402" s="237"/>
      <c r="F402" s="238"/>
      <c r="G402" s="262"/>
      <c r="H402" s="236"/>
      <c r="I402" s="240"/>
      <c r="J402" s="241"/>
      <c r="K402" s="241"/>
      <c r="L402" s="101"/>
      <c r="M402" s="5"/>
    </row>
    <row r="403" spans="1:13" x14ac:dyDescent="0.25">
      <c r="A403" s="235"/>
      <c r="B403" s="236"/>
      <c r="C403" s="244"/>
      <c r="D403" s="236"/>
      <c r="E403" s="237"/>
      <c r="F403" s="238"/>
      <c r="G403" s="262"/>
      <c r="H403" s="236"/>
      <c r="I403" s="240"/>
      <c r="J403" s="241"/>
      <c r="K403" s="241"/>
      <c r="L403" s="101"/>
      <c r="M403" s="5"/>
    </row>
    <row r="404" spans="1:13" x14ac:dyDescent="0.25">
      <c r="A404" s="235"/>
      <c r="B404" s="236"/>
      <c r="C404" s="244"/>
      <c r="D404" s="236"/>
      <c r="E404" s="237"/>
      <c r="F404" s="238"/>
      <c r="G404" s="262"/>
      <c r="H404" s="236"/>
      <c r="I404" s="240"/>
      <c r="J404" s="241"/>
      <c r="K404" s="241"/>
      <c r="L404" s="101"/>
      <c r="M404" s="5"/>
    </row>
    <row r="405" spans="1:13" x14ac:dyDescent="0.25">
      <c r="A405" s="235"/>
      <c r="B405" s="236"/>
      <c r="C405" s="244"/>
      <c r="D405" s="236"/>
      <c r="E405" s="237"/>
      <c r="F405" s="238"/>
      <c r="G405" s="262"/>
      <c r="H405" s="236"/>
      <c r="I405" s="240"/>
      <c r="J405" s="241"/>
      <c r="K405" s="241"/>
      <c r="L405" s="101"/>
      <c r="M405" s="5"/>
    </row>
    <row r="406" spans="1:13" x14ac:dyDescent="0.25">
      <c r="A406" s="235"/>
      <c r="B406" s="236"/>
      <c r="C406" s="244"/>
      <c r="D406" s="236"/>
      <c r="E406" s="237"/>
      <c r="F406" s="238"/>
      <c r="G406" s="239"/>
      <c r="H406" s="236"/>
      <c r="I406" s="240"/>
      <c r="J406" s="241"/>
      <c r="K406" s="241"/>
      <c r="L406" s="101"/>
      <c r="M406" s="5"/>
    </row>
    <row r="407" spans="1:13" x14ac:dyDescent="0.25">
      <c r="A407" s="235"/>
      <c r="B407" s="236"/>
      <c r="C407" s="244"/>
      <c r="D407" s="236"/>
      <c r="E407" s="237"/>
      <c r="F407" s="238"/>
      <c r="G407" s="239"/>
      <c r="H407" s="236"/>
      <c r="I407" s="240"/>
      <c r="J407" s="241"/>
      <c r="K407" s="241"/>
      <c r="L407" s="101"/>
      <c r="M407" s="5"/>
    </row>
    <row r="408" spans="1:13" x14ac:dyDescent="0.25">
      <c r="A408" s="235"/>
      <c r="B408" s="236"/>
      <c r="C408" s="244"/>
      <c r="D408" s="236"/>
      <c r="E408" s="237"/>
      <c r="F408" s="238"/>
      <c r="G408" s="239"/>
      <c r="H408" s="236"/>
      <c r="I408" s="240"/>
      <c r="J408" s="241"/>
      <c r="K408" s="241"/>
      <c r="L408" s="101"/>
      <c r="M408" s="5"/>
    </row>
    <row r="409" spans="1:13" x14ac:dyDescent="0.25">
      <c r="A409" s="235"/>
      <c r="B409" s="236"/>
      <c r="C409" s="244"/>
      <c r="D409" s="236"/>
      <c r="E409" s="237"/>
      <c r="F409" s="238"/>
      <c r="G409" s="239"/>
      <c r="H409" s="236"/>
      <c r="I409" s="240"/>
      <c r="J409" s="241"/>
      <c r="K409" s="241"/>
      <c r="L409" s="101"/>
      <c r="M409" s="5"/>
    </row>
    <row r="410" spans="1:13" x14ac:dyDescent="0.25">
      <c r="A410" s="235"/>
      <c r="B410" s="236"/>
      <c r="C410" s="244"/>
      <c r="D410" s="236"/>
      <c r="E410" s="237"/>
      <c r="F410" s="238"/>
      <c r="G410" s="239"/>
      <c r="H410" s="236"/>
      <c r="I410" s="240"/>
      <c r="J410" s="241"/>
      <c r="K410" s="241"/>
      <c r="L410" s="101"/>
      <c r="M410" s="5"/>
    </row>
    <row r="411" spans="1:13" x14ac:dyDescent="0.25">
      <c r="A411" s="235"/>
      <c r="B411" s="236"/>
      <c r="C411" s="244"/>
      <c r="D411" s="236"/>
      <c r="E411" s="237"/>
      <c r="F411" s="238"/>
      <c r="G411" s="239"/>
      <c r="H411" s="236"/>
      <c r="I411" s="240"/>
      <c r="J411" s="241"/>
      <c r="K411" s="241"/>
      <c r="L411" s="101"/>
      <c r="M411" s="5"/>
    </row>
    <row r="412" spans="1:13" x14ac:dyDescent="0.25">
      <c r="A412" s="235"/>
      <c r="B412" s="236"/>
      <c r="C412" s="244"/>
      <c r="D412" s="236"/>
      <c r="E412" s="237"/>
      <c r="F412" s="238"/>
      <c r="G412" s="239"/>
      <c r="H412" s="236"/>
      <c r="I412" s="240"/>
      <c r="J412" s="241"/>
      <c r="K412" s="241"/>
      <c r="L412" s="101"/>
      <c r="M412" s="5"/>
    </row>
    <row r="413" spans="1:13" x14ac:dyDescent="0.25">
      <c r="A413" s="235"/>
      <c r="B413" s="236"/>
      <c r="C413" s="244"/>
      <c r="D413" s="236"/>
      <c r="E413" s="237"/>
      <c r="F413" s="238"/>
      <c r="G413" s="239"/>
      <c r="H413" s="236"/>
      <c r="I413" s="240"/>
      <c r="J413" s="241"/>
      <c r="K413" s="241"/>
      <c r="L413" s="101"/>
      <c r="M413" s="5"/>
    </row>
    <row r="414" spans="1:13" x14ac:dyDescent="0.25">
      <c r="A414" s="235"/>
      <c r="B414" s="236"/>
      <c r="C414" s="244"/>
      <c r="D414" s="236"/>
      <c r="E414" s="237"/>
      <c r="F414" s="238"/>
      <c r="G414" s="239"/>
      <c r="H414" s="236"/>
      <c r="I414" s="240"/>
      <c r="J414" s="241"/>
      <c r="K414" s="241"/>
      <c r="L414" s="101"/>
      <c r="M414" s="5"/>
    </row>
    <row r="415" spans="1:13" x14ac:dyDescent="0.25">
      <c r="A415" s="235"/>
      <c r="B415" s="236"/>
      <c r="C415" s="244"/>
      <c r="D415" s="236"/>
      <c r="E415" s="237"/>
      <c r="F415" s="238"/>
      <c r="G415" s="239"/>
      <c r="H415" s="236"/>
      <c r="I415" s="240"/>
      <c r="J415" s="241"/>
      <c r="K415" s="241"/>
      <c r="L415" s="101"/>
      <c r="M415" s="5"/>
    </row>
    <row r="416" spans="1:13" x14ac:dyDescent="0.25">
      <c r="A416" s="235"/>
      <c r="B416" s="236"/>
      <c r="C416" s="244"/>
      <c r="D416" s="236"/>
      <c r="E416" s="237"/>
      <c r="F416" s="238"/>
      <c r="G416" s="239"/>
      <c r="H416" s="236"/>
      <c r="I416" s="240"/>
      <c r="J416" s="241"/>
      <c r="K416" s="241"/>
      <c r="L416" s="101"/>
      <c r="M416" s="5"/>
    </row>
    <row r="417" spans="1:13" x14ac:dyDescent="0.25">
      <c r="A417" s="235"/>
      <c r="B417" s="236"/>
      <c r="C417" s="244"/>
      <c r="D417" s="236"/>
      <c r="E417" s="237"/>
      <c r="F417" s="238"/>
      <c r="G417" s="239"/>
      <c r="H417" s="236"/>
      <c r="I417" s="240"/>
      <c r="J417" s="241"/>
      <c r="K417" s="241"/>
      <c r="L417" s="101"/>
      <c r="M417" s="5"/>
    </row>
    <row r="418" spans="1:13" x14ac:dyDescent="0.25">
      <c r="A418" s="235"/>
      <c r="B418" s="236"/>
      <c r="C418" s="244"/>
      <c r="D418" s="236"/>
      <c r="E418" s="237"/>
      <c r="F418" s="238"/>
      <c r="G418" s="239"/>
      <c r="H418" s="236"/>
      <c r="I418" s="240"/>
      <c r="J418" s="241"/>
      <c r="K418" s="241"/>
      <c r="L418" s="101"/>
      <c r="M418" s="5"/>
    </row>
    <row r="419" spans="1:13" x14ac:dyDescent="0.25">
      <c r="A419" s="235"/>
      <c r="B419" s="236"/>
      <c r="C419" s="244"/>
      <c r="D419" s="236"/>
      <c r="E419" s="237"/>
      <c r="F419" s="238"/>
      <c r="G419" s="239"/>
      <c r="H419" s="236"/>
      <c r="I419" s="240"/>
      <c r="J419" s="241"/>
      <c r="K419" s="241"/>
      <c r="L419" s="101"/>
      <c r="M419" s="5"/>
    </row>
    <row r="420" spans="1:13" x14ac:dyDescent="0.25">
      <c r="A420" s="235"/>
      <c r="B420" s="236"/>
      <c r="C420" s="244"/>
      <c r="D420" s="236"/>
      <c r="E420" s="237"/>
      <c r="F420" s="238"/>
      <c r="G420" s="239"/>
      <c r="H420" s="236"/>
      <c r="I420" s="240"/>
      <c r="J420" s="241"/>
      <c r="K420" s="241"/>
      <c r="L420" s="101"/>
      <c r="M420" s="5"/>
    </row>
    <row r="421" spans="1:13" x14ac:dyDescent="0.25">
      <c r="A421" s="235"/>
      <c r="B421" s="236"/>
      <c r="C421" s="244"/>
      <c r="D421" s="236"/>
      <c r="E421" s="237"/>
      <c r="F421" s="238"/>
      <c r="G421" s="239"/>
      <c r="H421" s="236"/>
      <c r="I421" s="240"/>
      <c r="J421" s="241"/>
      <c r="K421" s="241"/>
      <c r="L421" s="101"/>
      <c r="M421" s="5"/>
    </row>
    <row r="422" spans="1:13" x14ac:dyDescent="0.25">
      <c r="A422" s="235"/>
      <c r="B422" s="236"/>
      <c r="C422" s="244"/>
      <c r="D422" s="236"/>
      <c r="E422" s="237"/>
      <c r="F422" s="238"/>
      <c r="G422" s="239"/>
      <c r="H422" s="236"/>
      <c r="I422" s="240"/>
      <c r="J422" s="241"/>
      <c r="K422" s="241"/>
      <c r="L422" s="101"/>
      <c r="M422" s="5"/>
    </row>
    <row r="423" spans="1:13" x14ac:dyDescent="0.25">
      <c r="A423" s="235"/>
      <c r="B423" s="236"/>
      <c r="C423" s="244"/>
      <c r="D423" s="236"/>
      <c r="E423" s="237"/>
      <c r="F423" s="238"/>
      <c r="G423" s="239"/>
      <c r="H423" s="236"/>
      <c r="I423" s="240"/>
      <c r="J423" s="241"/>
      <c r="K423" s="241"/>
      <c r="L423" s="101"/>
      <c r="M423" s="5"/>
    </row>
    <row r="424" spans="1:13" x14ac:dyDescent="0.25">
      <c r="A424" s="235"/>
      <c r="B424" s="236"/>
      <c r="C424" s="244"/>
      <c r="D424" s="236"/>
      <c r="E424" s="237"/>
      <c r="F424" s="238"/>
      <c r="G424" s="239"/>
      <c r="H424" s="236"/>
      <c r="I424" s="240"/>
      <c r="J424" s="241"/>
      <c r="K424" s="241"/>
      <c r="L424" s="101"/>
      <c r="M424" s="5"/>
    </row>
    <row r="425" spans="1:13" x14ac:dyDescent="0.25">
      <c r="A425" s="235"/>
      <c r="B425" s="236"/>
      <c r="C425" s="244"/>
      <c r="D425" s="236"/>
      <c r="E425" s="237"/>
      <c r="F425" s="238"/>
      <c r="G425" s="239"/>
      <c r="H425" s="236"/>
      <c r="I425" s="240"/>
      <c r="J425" s="241"/>
      <c r="K425" s="241"/>
      <c r="L425" s="101"/>
      <c r="M425" s="5"/>
    </row>
    <row r="426" spans="1:13" x14ac:dyDescent="0.25">
      <c r="C426" s="108"/>
      <c r="E426" s="109"/>
      <c r="G426" s="242"/>
      <c r="H426" s="243"/>
      <c r="J426" s="100"/>
      <c r="K426" s="100"/>
      <c r="M426" s="5"/>
    </row>
    <row r="427" spans="1:13" x14ac:dyDescent="0.25">
      <c r="C427" s="108"/>
      <c r="E427" s="109"/>
      <c r="J427" s="100"/>
      <c r="K427" s="100"/>
      <c r="M427" s="5"/>
    </row>
    <row r="428" spans="1:13" x14ac:dyDescent="0.25">
      <c r="C428" s="108"/>
      <c r="E428" s="109"/>
      <c r="J428" s="100"/>
      <c r="K428" s="332"/>
      <c r="M428" s="5"/>
    </row>
    <row r="429" spans="1:13" x14ac:dyDescent="0.25">
      <c r="C429" s="108"/>
      <c r="E429" s="109"/>
      <c r="J429" s="100"/>
      <c r="K429" s="332"/>
      <c r="M429" s="5"/>
    </row>
    <row r="430" spans="1:13" x14ac:dyDescent="0.25">
      <c r="C430" s="108"/>
      <c r="E430" s="109"/>
      <c r="J430" s="100"/>
      <c r="K430" s="332"/>
      <c r="M430" s="5"/>
    </row>
    <row r="431" spans="1:13" x14ac:dyDescent="0.25">
      <c r="C431" s="108"/>
      <c r="E431" s="109"/>
      <c r="J431" s="100"/>
      <c r="K431" s="100"/>
      <c r="M431" s="5"/>
    </row>
    <row r="432" spans="1:13" x14ac:dyDescent="0.25">
      <c r="C432" s="108"/>
      <c r="E432" s="109"/>
      <c r="J432" s="100"/>
      <c r="K432" s="100"/>
      <c r="M432" s="5"/>
    </row>
    <row r="433" spans="3:13" x14ac:dyDescent="0.25">
      <c r="C433" s="108"/>
      <c r="E433" s="109"/>
      <c r="J433" s="100"/>
      <c r="K433" s="100"/>
      <c r="M433" s="5"/>
    </row>
    <row r="434" spans="3:13" x14ac:dyDescent="0.25">
      <c r="C434" s="108"/>
      <c r="E434" s="109"/>
      <c r="J434" s="100"/>
      <c r="K434" s="100"/>
      <c r="M434" s="5"/>
    </row>
    <row r="435" spans="3:13" x14ac:dyDescent="0.25">
      <c r="C435" s="108"/>
      <c r="E435" s="109"/>
      <c r="J435" s="100"/>
      <c r="K435" s="100"/>
      <c r="M435" s="5"/>
    </row>
    <row r="436" spans="3:13" x14ac:dyDescent="0.25">
      <c r="C436" s="108"/>
      <c r="E436" s="109"/>
      <c r="J436" s="100"/>
      <c r="K436" s="100"/>
      <c r="M436" s="5"/>
    </row>
    <row r="437" spans="3:13" x14ac:dyDescent="0.25">
      <c r="C437" s="108"/>
      <c r="E437" s="109"/>
      <c r="J437" s="100"/>
      <c r="K437" s="100"/>
      <c r="M437" s="5"/>
    </row>
    <row r="438" spans="3:13" x14ac:dyDescent="0.25">
      <c r="C438" s="108"/>
      <c r="E438" s="109"/>
      <c r="J438" s="100"/>
      <c r="K438" s="100"/>
      <c r="M438" s="5"/>
    </row>
    <row r="439" spans="3:13" x14ac:dyDescent="0.25">
      <c r="C439" s="108"/>
      <c r="E439" s="109"/>
      <c r="J439" s="100"/>
      <c r="K439" s="100"/>
      <c r="M439" s="5"/>
    </row>
    <row r="440" spans="3:13" x14ac:dyDescent="0.25">
      <c r="C440" s="108"/>
      <c r="E440" s="109"/>
      <c r="J440" s="100"/>
      <c r="K440" s="100"/>
      <c r="M440" s="5"/>
    </row>
    <row r="441" spans="3:13" x14ac:dyDescent="0.25">
      <c r="C441" s="108"/>
      <c r="E441" s="109"/>
      <c r="J441" s="100"/>
      <c r="K441" s="100"/>
      <c r="M441" s="5"/>
    </row>
    <row r="442" spans="3:13" x14ac:dyDescent="0.25">
      <c r="C442" s="108"/>
      <c r="E442" s="109"/>
      <c r="J442" s="100"/>
      <c r="K442" s="100"/>
      <c r="M442" s="5"/>
    </row>
    <row r="443" spans="3:13" x14ac:dyDescent="0.25">
      <c r="C443" s="108"/>
      <c r="E443" s="109"/>
      <c r="J443" s="100"/>
      <c r="K443" s="100"/>
      <c r="M443" s="5"/>
    </row>
    <row r="444" spans="3:13" x14ac:dyDescent="0.25">
      <c r="C444" s="108"/>
      <c r="E444" s="109"/>
      <c r="J444" s="100"/>
      <c r="K444" s="100"/>
      <c r="M444" s="5"/>
    </row>
    <row r="445" spans="3:13" x14ac:dyDescent="0.25">
      <c r="C445" s="108"/>
      <c r="E445" s="109"/>
      <c r="J445" s="100"/>
      <c r="K445" s="100"/>
      <c r="M445" s="5"/>
    </row>
    <row r="446" spans="3:13" x14ac:dyDescent="0.25">
      <c r="C446" s="108"/>
      <c r="E446" s="109"/>
      <c r="J446" s="100"/>
      <c r="K446" s="100"/>
      <c r="M446" s="5"/>
    </row>
    <row r="447" spans="3:13" x14ac:dyDescent="0.25">
      <c r="C447" s="108"/>
      <c r="E447" s="109"/>
      <c r="J447" s="100"/>
      <c r="K447" s="100"/>
      <c r="M447" s="5"/>
    </row>
    <row r="448" spans="3:13" x14ac:dyDescent="0.25">
      <c r="C448" s="108"/>
      <c r="E448" s="109"/>
      <c r="J448" s="100"/>
      <c r="K448" s="100"/>
      <c r="M448" s="5"/>
    </row>
    <row r="449" spans="3:13" x14ac:dyDescent="0.25">
      <c r="C449" s="108"/>
      <c r="E449" s="109"/>
      <c r="J449" s="100"/>
      <c r="K449" s="100"/>
      <c r="M449" s="5"/>
    </row>
    <row r="450" spans="3:13" x14ac:dyDescent="0.25">
      <c r="C450" s="108"/>
      <c r="E450" s="109"/>
      <c r="J450" s="100"/>
      <c r="K450" s="100"/>
      <c r="M450" s="5"/>
    </row>
    <row r="451" spans="3:13" x14ac:dyDescent="0.25">
      <c r="C451" s="108"/>
      <c r="E451" s="109"/>
      <c r="J451" s="100"/>
      <c r="K451" s="100"/>
      <c r="M451" s="5"/>
    </row>
    <row r="452" spans="3:13" x14ac:dyDescent="0.25">
      <c r="C452" s="108"/>
      <c r="E452" s="109"/>
      <c r="J452" s="100"/>
      <c r="K452" s="100"/>
      <c r="M452" s="5"/>
    </row>
    <row r="453" spans="3:13" x14ac:dyDescent="0.25">
      <c r="C453" s="108"/>
      <c r="E453" s="109"/>
      <c r="J453" s="100"/>
      <c r="K453" s="100"/>
      <c r="M453" s="5"/>
    </row>
    <row r="454" spans="3:13" x14ac:dyDescent="0.25">
      <c r="C454" s="108"/>
      <c r="E454" s="109"/>
      <c r="J454" s="100"/>
      <c r="K454" s="100"/>
      <c r="M454" s="5"/>
    </row>
    <row r="455" spans="3:13" x14ac:dyDescent="0.25">
      <c r="C455" s="108"/>
      <c r="E455" s="109"/>
      <c r="J455" s="100"/>
      <c r="K455" s="100"/>
      <c r="M455" s="5"/>
    </row>
    <row r="456" spans="3:13" x14ac:dyDescent="0.25">
      <c r="C456" s="108"/>
      <c r="E456" s="109"/>
      <c r="J456" s="100"/>
      <c r="K456" s="100"/>
      <c r="M456" s="5"/>
    </row>
    <row r="457" spans="3:13" x14ac:dyDescent="0.25">
      <c r="C457" s="108"/>
      <c r="E457" s="109"/>
      <c r="J457" s="100"/>
      <c r="K457" s="100"/>
      <c r="M457" s="5"/>
    </row>
    <row r="458" spans="3:13" x14ac:dyDescent="0.25">
      <c r="C458" s="108"/>
      <c r="E458" s="109"/>
      <c r="J458" s="100"/>
      <c r="K458" s="100"/>
      <c r="M458" s="5"/>
    </row>
    <row r="459" spans="3:13" x14ac:dyDescent="0.25">
      <c r="C459" s="108"/>
      <c r="E459" s="109"/>
      <c r="J459" s="100"/>
      <c r="K459" s="100"/>
      <c r="M459" s="5"/>
    </row>
    <row r="460" spans="3:13" x14ac:dyDescent="0.25">
      <c r="C460" s="108"/>
      <c r="E460" s="109"/>
      <c r="J460" s="100"/>
      <c r="K460" s="100"/>
      <c r="M460" s="5"/>
    </row>
    <row r="461" spans="3:13" x14ac:dyDescent="0.25">
      <c r="C461" s="108"/>
      <c r="E461" s="109"/>
      <c r="J461" s="100"/>
      <c r="K461" s="100"/>
      <c r="M461" s="5"/>
    </row>
    <row r="462" spans="3:13" x14ac:dyDescent="0.25">
      <c r="C462" s="108"/>
      <c r="E462" s="109"/>
      <c r="J462" s="100"/>
      <c r="K462" s="100"/>
      <c r="M462" s="5"/>
    </row>
    <row r="463" spans="3:13" x14ac:dyDescent="0.25">
      <c r="C463" s="108"/>
      <c r="E463" s="109"/>
      <c r="J463" s="100"/>
      <c r="K463" s="100"/>
      <c r="M463" s="5"/>
    </row>
    <row r="464" spans="3:13" x14ac:dyDescent="0.25">
      <c r="C464" s="108"/>
      <c r="E464" s="109"/>
      <c r="J464" s="100"/>
      <c r="K464" s="100"/>
      <c r="M464" s="5"/>
    </row>
    <row r="465" spans="3:13" x14ac:dyDescent="0.25">
      <c r="C465" s="108"/>
      <c r="E465" s="109"/>
      <c r="J465" s="100"/>
      <c r="K465" s="100"/>
      <c r="M465" s="5"/>
    </row>
    <row r="466" spans="3:13" x14ac:dyDescent="0.25">
      <c r="C466" s="108"/>
      <c r="E466" s="109"/>
      <c r="J466" s="100"/>
      <c r="K466" s="100"/>
      <c r="M466" s="5"/>
    </row>
    <row r="467" spans="3:13" x14ac:dyDescent="0.25">
      <c r="C467" s="108"/>
      <c r="E467" s="109"/>
      <c r="J467" s="100"/>
      <c r="K467" s="100"/>
      <c r="M467" s="5"/>
    </row>
    <row r="468" spans="3:13" x14ac:dyDescent="0.25">
      <c r="C468" s="108"/>
      <c r="E468" s="109"/>
      <c r="J468" s="100"/>
      <c r="K468" s="100"/>
      <c r="M468" s="5"/>
    </row>
    <row r="469" spans="3:13" x14ac:dyDescent="0.25">
      <c r="C469" s="108"/>
      <c r="E469" s="109"/>
      <c r="J469" s="100"/>
      <c r="K469" s="100"/>
      <c r="M469" s="5"/>
    </row>
    <row r="470" spans="3:13" x14ac:dyDescent="0.25">
      <c r="C470" s="108"/>
      <c r="E470" s="109"/>
      <c r="J470" s="100"/>
      <c r="K470" s="100"/>
      <c r="M470" s="5"/>
    </row>
    <row r="471" spans="3:13" x14ac:dyDescent="0.25">
      <c r="C471" s="108"/>
      <c r="E471" s="109"/>
      <c r="J471" s="100"/>
      <c r="K471" s="100"/>
      <c r="M471" s="5"/>
    </row>
    <row r="472" spans="3:13" x14ac:dyDescent="0.25">
      <c r="C472" s="108"/>
      <c r="E472" s="109"/>
      <c r="J472" s="100"/>
      <c r="K472" s="100"/>
      <c r="M472" s="5"/>
    </row>
    <row r="473" spans="3:13" x14ac:dyDescent="0.25">
      <c r="C473" s="108"/>
      <c r="E473" s="109"/>
      <c r="J473" s="100"/>
      <c r="K473" s="100"/>
      <c r="M473" s="5"/>
    </row>
    <row r="474" spans="3:13" x14ac:dyDescent="0.25">
      <c r="C474" s="108"/>
      <c r="E474" s="109"/>
      <c r="J474" s="100"/>
      <c r="K474" s="100"/>
      <c r="M474" s="5"/>
    </row>
    <row r="475" spans="3:13" x14ac:dyDescent="0.25">
      <c r="C475" s="108"/>
      <c r="E475" s="109"/>
      <c r="J475" s="100"/>
      <c r="K475" s="100"/>
      <c r="M475" s="5"/>
    </row>
    <row r="476" spans="3:13" x14ac:dyDescent="0.25">
      <c r="C476" s="108"/>
      <c r="E476" s="109"/>
      <c r="J476" s="100"/>
      <c r="K476" s="100"/>
      <c r="M476" s="5"/>
    </row>
    <row r="477" spans="3:13" x14ac:dyDescent="0.25">
      <c r="C477" s="108"/>
      <c r="E477" s="109"/>
      <c r="J477" s="100"/>
      <c r="K477" s="100"/>
      <c r="M477" s="5"/>
    </row>
    <row r="478" spans="3:13" x14ac:dyDescent="0.25">
      <c r="C478" s="108"/>
      <c r="E478" s="109"/>
      <c r="J478" s="100"/>
      <c r="K478" s="100"/>
      <c r="M478" s="5"/>
    </row>
    <row r="479" spans="3:13" x14ac:dyDescent="0.25">
      <c r="C479" s="108"/>
      <c r="E479" s="109"/>
      <c r="J479" s="100"/>
      <c r="K479" s="100"/>
      <c r="M479" s="5"/>
    </row>
    <row r="480" spans="3:13" x14ac:dyDescent="0.25">
      <c r="C480" s="108"/>
      <c r="E480" s="109"/>
      <c r="J480" s="100"/>
      <c r="K480" s="100"/>
      <c r="M480" s="5"/>
    </row>
    <row r="481" spans="3:13" x14ac:dyDescent="0.25">
      <c r="C481" s="108"/>
      <c r="E481" s="109"/>
      <c r="J481" s="100"/>
      <c r="K481" s="100"/>
      <c r="M481" s="5"/>
    </row>
    <row r="482" spans="3:13" x14ac:dyDescent="0.25">
      <c r="C482" s="108"/>
      <c r="E482" s="109"/>
      <c r="J482" s="100"/>
      <c r="K482" s="100"/>
      <c r="M482" s="5"/>
    </row>
    <row r="483" spans="3:13" x14ac:dyDescent="0.25">
      <c r="C483" s="108"/>
      <c r="E483" s="109"/>
      <c r="J483" s="100"/>
      <c r="K483" s="100"/>
      <c r="M483" s="5"/>
    </row>
    <row r="484" spans="3:13" x14ac:dyDescent="0.25">
      <c r="C484" s="108"/>
      <c r="E484" s="109"/>
      <c r="J484" s="100"/>
      <c r="K484" s="100"/>
      <c r="M484" s="5"/>
    </row>
    <row r="485" spans="3:13" x14ac:dyDescent="0.25">
      <c r="C485" s="108"/>
      <c r="E485" s="109"/>
      <c r="J485" s="100"/>
      <c r="K485" s="100"/>
      <c r="M485" s="5"/>
    </row>
    <row r="486" spans="3:13" x14ac:dyDescent="0.25">
      <c r="C486" s="108"/>
      <c r="E486" s="109"/>
      <c r="J486" s="100"/>
      <c r="K486" s="100"/>
      <c r="M486" s="5"/>
    </row>
    <row r="487" spans="3:13" x14ac:dyDescent="0.25">
      <c r="C487" s="108"/>
      <c r="E487" s="109"/>
      <c r="J487" s="100"/>
      <c r="K487" s="100"/>
      <c r="M487" s="5"/>
    </row>
    <row r="488" spans="3:13" x14ac:dyDescent="0.25">
      <c r="C488" s="108"/>
      <c r="E488" s="109"/>
      <c r="J488" s="100"/>
      <c r="K488" s="100"/>
      <c r="M488" s="5"/>
    </row>
    <row r="489" spans="3:13" x14ac:dyDescent="0.25">
      <c r="C489" s="108"/>
      <c r="E489" s="109"/>
      <c r="J489" s="100"/>
      <c r="K489" s="100"/>
      <c r="M489" s="5"/>
    </row>
    <row r="490" spans="3:13" x14ac:dyDescent="0.25">
      <c r="C490" s="108"/>
      <c r="E490" s="109"/>
      <c r="J490" s="100"/>
      <c r="K490" s="100"/>
      <c r="M490" s="5"/>
    </row>
    <row r="491" spans="3:13" x14ac:dyDescent="0.25">
      <c r="C491" s="108"/>
      <c r="E491" s="109"/>
      <c r="J491" s="100"/>
      <c r="K491" s="100"/>
      <c r="M491" s="5"/>
    </row>
    <row r="492" spans="3:13" x14ac:dyDescent="0.25">
      <c r="C492" s="108"/>
      <c r="E492" s="109"/>
      <c r="J492" s="100"/>
      <c r="K492" s="100"/>
      <c r="M492" s="5"/>
    </row>
    <row r="493" spans="3:13" x14ac:dyDescent="0.25">
      <c r="C493" s="108"/>
      <c r="E493" s="109"/>
      <c r="J493" s="100"/>
      <c r="K493" s="100"/>
      <c r="M493" s="5"/>
    </row>
    <row r="494" spans="3:13" x14ac:dyDescent="0.25">
      <c r="C494" s="108"/>
      <c r="E494" s="109"/>
      <c r="J494" s="100"/>
      <c r="K494" s="100"/>
      <c r="M494" s="5"/>
    </row>
    <row r="495" spans="3:13" x14ac:dyDescent="0.25">
      <c r="C495" s="108"/>
      <c r="E495" s="109"/>
      <c r="J495" s="100"/>
      <c r="K495" s="100"/>
      <c r="M495" s="5"/>
    </row>
    <row r="496" spans="3:13" x14ac:dyDescent="0.25">
      <c r="C496" s="108"/>
      <c r="E496" s="109"/>
      <c r="J496" s="100"/>
      <c r="K496" s="100"/>
      <c r="M496" s="5"/>
    </row>
    <row r="497" spans="3:13" x14ac:dyDescent="0.25">
      <c r="C497" s="108"/>
      <c r="E497" s="109"/>
      <c r="J497" s="100"/>
      <c r="K497" s="100"/>
      <c r="M497" s="5"/>
    </row>
    <row r="498" spans="3:13" x14ac:dyDescent="0.25">
      <c r="C498" s="108"/>
      <c r="E498" s="109"/>
      <c r="J498" s="100"/>
      <c r="K498" s="100"/>
      <c r="M498" s="5"/>
    </row>
    <row r="499" spans="3:13" x14ac:dyDescent="0.25">
      <c r="C499" s="108"/>
      <c r="E499" s="109"/>
      <c r="J499" s="100"/>
      <c r="K499" s="100"/>
      <c r="M499" s="5"/>
    </row>
    <row r="500" spans="3:13" x14ac:dyDescent="0.25">
      <c r="C500" s="108"/>
      <c r="E500" s="109"/>
      <c r="J500" s="100"/>
      <c r="K500" s="100"/>
      <c r="M500" s="5"/>
    </row>
    <row r="501" spans="3:13" x14ac:dyDescent="0.25">
      <c r="C501" s="108"/>
      <c r="E501" s="109"/>
      <c r="J501" s="100"/>
      <c r="K501" s="100"/>
      <c r="M501" s="5"/>
    </row>
  </sheetData>
  <autoFilter ref="A5:M426" xr:uid="{00000000-0009-0000-0000-000002000000}">
    <sortState xmlns:xlrd2="http://schemas.microsoft.com/office/spreadsheetml/2017/richdata2" ref="A8:M426">
      <sortCondition ref="A5:A426"/>
    </sortState>
  </autoFilter>
  <mergeCells count="14">
    <mergeCell ref="H1:H3"/>
    <mergeCell ref="F5:F6"/>
    <mergeCell ref="E5:E6"/>
    <mergeCell ref="A5:A6"/>
    <mergeCell ref="B5:B6"/>
    <mergeCell ref="C5:C6"/>
    <mergeCell ref="D5:D6"/>
    <mergeCell ref="L5:L6"/>
    <mergeCell ref="M5:M6"/>
    <mergeCell ref="G5:G6"/>
    <mergeCell ref="H5:H6"/>
    <mergeCell ref="I5:I6"/>
    <mergeCell ref="J5:J6"/>
    <mergeCell ref="K5:K6"/>
  </mergeCells>
  <phoneticPr fontId="64" type="noConversion"/>
  <pageMargins left="0.7" right="0.7" top="0.75" bottom="0.75" header="0.3" footer="0.3"/>
  <pageSetup scale="57" fitToHeight="0" orientation="landscape" horizontalDpi="360" verticalDpi="36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0000000}">
          <x14:formula1>
            <xm:f>Lists!$B$1:$B$2</xm:f>
          </x14:formula1>
          <xm:sqref>E7:E49 E66:E501</xm:sqref>
        </x14:dataValidation>
        <x14:dataValidation type="list" allowBlank="1" showInputMessage="1" showErrorMessage="1" xr:uid="{00000000-0002-0000-0200-000001000000}">
          <x14:formula1>
            <xm:f>Lists!$B$4:$B$6</xm:f>
          </x14:formula1>
          <xm:sqref>J7:J405 J426:J501</xm:sqref>
        </x14:dataValidation>
        <x14:dataValidation type="list" allowBlank="1" showInputMessage="1" showErrorMessage="1" xr:uid="{00000000-0002-0000-0200-000002000000}">
          <x14:formula1>
            <xm:f>'Auction Bidder Sign Up'!$A$4:$A$43</xm:f>
          </x14:formula1>
          <xm:sqref>M7:M501 J406:J425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212"/>
  <sheetViews>
    <sheetView topLeftCell="A41" workbookViewId="0">
      <selection activeCell="G180" sqref="G180"/>
    </sheetView>
  </sheetViews>
  <sheetFormatPr defaultColWidth="8.85546875" defaultRowHeight="15" x14ac:dyDescent="0.25"/>
  <cols>
    <col min="2" max="2" width="9.140625" hidden="1" customWidth="1"/>
    <col min="4" max="4" width="8.85546875" customWidth="1"/>
    <col min="6" max="6" width="9.140625" style="250"/>
    <col min="7" max="7" width="61.28515625" bestFit="1" customWidth="1"/>
    <col min="8" max="8" width="21.42578125" bestFit="1" customWidth="1"/>
    <col min="9" max="9" width="22.7109375" customWidth="1"/>
    <col min="10" max="11" width="9.140625" customWidth="1"/>
    <col min="12" max="12" width="9.140625" style="250" hidden="1" customWidth="1"/>
    <col min="13" max="13" width="9.140625" hidden="1" customWidth="1"/>
  </cols>
  <sheetData>
    <row r="1" spans="1:18" x14ac:dyDescent="0.25">
      <c r="A1" s="563" t="str">
        <f>ShowContinuousLog!A1</f>
        <v>"Betta Expo Internacional Primavera" "abril 2022"</v>
      </c>
      <c r="B1" s="564"/>
      <c r="C1" s="564"/>
      <c r="D1" s="564"/>
      <c r="E1" s="564"/>
      <c r="F1" s="564"/>
      <c r="G1" s="564"/>
      <c r="H1" s="564"/>
      <c r="I1" s="564"/>
      <c r="J1" s="564"/>
      <c r="K1" s="564"/>
      <c r="L1" s="564"/>
      <c r="M1" s="564"/>
    </row>
    <row r="2" spans="1:18" ht="15.75" thickBot="1" x14ac:dyDescent="0.3">
      <c r="A2" s="563" t="s">
        <v>232</v>
      </c>
      <c r="B2" s="563"/>
      <c r="C2" s="563"/>
      <c r="D2" s="563"/>
      <c r="E2" s="563"/>
      <c r="F2" s="563"/>
      <c r="G2" s="563"/>
      <c r="H2" s="563"/>
      <c r="I2" s="563"/>
      <c r="J2" s="563"/>
      <c r="K2" s="563"/>
      <c r="L2" s="563"/>
      <c r="M2" s="563"/>
    </row>
    <row r="3" spans="1:18" ht="23.25" customHeight="1" thickBot="1" x14ac:dyDescent="0.3">
      <c r="A3" s="254" t="s">
        <v>233</v>
      </c>
      <c r="B3" s="255"/>
      <c r="C3" s="255" t="s">
        <v>34</v>
      </c>
      <c r="D3" s="255" t="s">
        <v>35</v>
      </c>
      <c r="E3" s="255" t="s">
        <v>236</v>
      </c>
      <c r="F3" s="256" t="s">
        <v>37</v>
      </c>
      <c r="G3" s="257" t="s">
        <v>234</v>
      </c>
      <c r="H3" s="258" t="s">
        <v>2</v>
      </c>
      <c r="I3" s="247" t="s">
        <v>144</v>
      </c>
      <c r="J3" s="247" t="s">
        <v>231</v>
      </c>
      <c r="K3" s="247" t="s">
        <v>237</v>
      </c>
      <c r="L3" s="251" t="s">
        <v>235</v>
      </c>
      <c r="M3" s="247" t="s">
        <v>100</v>
      </c>
      <c r="O3" s="565" t="s">
        <v>278</v>
      </c>
      <c r="P3" s="565"/>
      <c r="Q3" s="565"/>
      <c r="R3" s="565"/>
    </row>
    <row r="4" spans="1:18" ht="15.75" thickBot="1" x14ac:dyDescent="0.3">
      <c r="A4" s="259">
        <f>ShowContinuousLog!A7</f>
        <v>1</v>
      </c>
      <c r="B4" s="259">
        <f>ShowContinuousLog!B7</f>
        <v>1</v>
      </c>
      <c r="C4" s="259" t="str">
        <f>ShowContinuousLog!C7</f>
        <v>A1</v>
      </c>
      <c r="D4" s="259">
        <f>ShowContinuousLog!D7</f>
        <v>2</v>
      </c>
      <c r="E4" s="259" t="str">
        <f>ShowContinuousLog!E7</f>
        <v>N</v>
      </c>
      <c r="F4" s="260">
        <f>ShowContinuousLog!F7</f>
        <v>0</v>
      </c>
      <c r="G4" s="259" t="str">
        <f>ShowContinuousLog!G7</f>
        <v>RED</v>
      </c>
      <c r="H4" s="259" t="str">
        <f>ShowContinuousLog!H7</f>
        <v>Obed Gutierrez</v>
      </c>
      <c r="I4" s="249"/>
      <c r="J4" s="248" t="str">
        <f>ShowContinuousLog!J7</f>
        <v>2nd</v>
      </c>
      <c r="K4" s="248">
        <f>ShowContinuousLog!K7</f>
        <v>0</v>
      </c>
      <c r="M4" s="248"/>
      <c r="O4" s="565"/>
      <c r="P4" s="565"/>
      <c r="Q4" s="565"/>
      <c r="R4" s="565"/>
    </row>
    <row r="5" spans="1:18" ht="15.75" thickBot="1" x14ac:dyDescent="0.3">
      <c r="A5" s="259">
        <f>ShowContinuousLog!A8</f>
        <v>2</v>
      </c>
      <c r="B5" s="259">
        <f>ShowContinuousLog!B8</f>
        <v>2</v>
      </c>
      <c r="C5" s="259" t="str">
        <f>ShowContinuousLog!C8</f>
        <v>A1</v>
      </c>
      <c r="D5" s="259">
        <f>ShowContinuousLog!D8</f>
        <v>3</v>
      </c>
      <c r="E5" s="259" t="str">
        <f>ShowContinuousLog!E8</f>
        <v>N</v>
      </c>
      <c r="F5" s="260">
        <f>ShowContinuousLog!F8</f>
        <v>0</v>
      </c>
      <c r="G5" s="259" t="str">
        <f>ShowContinuousLog!G8</f>
        <v>RED</v>
      </c>
      <c r="H5" s="259" t="str">
        <f>ShowContinuousLog!H8</f>
        <v>Obed Gutierrez</v>
      </c>
      <c r="I5" s="249"/>
      <c r="J5" s="248" t="str">
        <f>ShowContinuousLog!J8</f>
        <v>1st</v>
      </c>
      <c r="K5" s="248" t="str">
        <f>ShowContinuousLog!K8</f>
        <v xml:space="preserve">Best of  Variety  Male Cat. A  and Reserve Best of Show </v>
      </c>
      <c r="M5" s="248"/>
      <c r="O5" s="565"/>
      <c r="P5" s="565"/>
      <c r="Q5" s="565"/>
      <c r="R5" s="565"/>
    </row>
    <row r="6" spans="1:18" ht="15.75" thickBot="1" x14ac:dyDescent="0.3">
      <c r="A6" s="259">
        <f>ShowContinuousLog!A9</f>
        <v>3</v>
      </c>
      <c r="B6" s="259">
        <f>ShowContinuousLog!B9</f>
        <v>3</v>
      </c>
      <c r="C6" s="259" t="str">
        <f>ShowContinuousLog!C9</f>
        <v>A3</v>
      </c>
      <c r="D6" s="259">
        <f>ShowContinuousLog!D9</f>
        <v>1</v>
      </c>
      <c r="E6" s="259" t="str">
        <f>ShowContinuousLog!E9</f>
        <v>N</v>
      </c>
      <c r="F6" s="260">
        <f>ShowContinuousLog!F9</f>
        <v>0</v>
      </c>
      <c r="G6" s="259" t="str">
        <f>ShowContinuousLog!G9</f>
        <v>CELLOPHANE</v>
      </c>
      <c r="H6" s="259" t="str">
        <f>ShowContinuousLog!H9</f>
        <v>Obed Gutierrez</v>
      </c>
      <c r="I6" s="249"/>
      <c r="J6" s="248" t="str">
        <f>ShowContinuousLog!J9</f>
        <v>1st</v>
      </c>
      <c r="K6" s="248">
        <f>ShowContinuousLog!K9</f>
        <v>0</v>
      </c>
      <c r="M6" s="248"/>
      <c r="O6" s="565"/>
      <c r="P6" s="565"/>
      <c r="Q6" s="565"/>
      <c r="R6" s="565"/>
    </row>
    <row r="7" spans="1:18" ht="15.75" thickBot="1" x14ac:dyDescent="0.3">
      <c r="A7" s="259">
        <f>ShowContinuousLog!A10</f>
        <v>4</v>
      </c>
      <c r="B7" s="259">
        <f>ShowContinuousLog!B10</f>
        <v>4</v>
      </c>
      <c r="C7" s="259" t="str">
        <f>ShowContinuousLog!C10</f>
        <v>A10</v>
      </c>
      <c r="D7" s="259">
        <f>ShowContinuousLog!D10</f>
        <v>4</v>
      </c>
      <c r="E7" s="259" t="str">
        <f>ShowContinuousLog!E10</f>
        <v>N</v>
      </c>
      <c r="F7" s="260">
        <f>ShowContinuousLog!F10</f>
        <v>0</v>
      </c>
      <c r="G7" s="259" t="str">
        <f>ShowContinuousLog!G10</f>
        <v>MULTICOLOR</v>
      </c>
      <c r="H7" s="259" t="str">
        <f>ShowContinuousLog!H10</f>
        <v>Obed Gutierrez</v>
      </c>
      <c r="I7" s="249"/>
      <c r="J7" s="248" t="str">
        <f>ShowContinuousLog!J10</f>
        <v>1st</v>
      </c>
      <c r="K7" s="248">
        <f>ShowContinuousLog!K10</f>
        <v>0</v>
      </c>
      <c r="M7" s="248"/>
      <c r="O7" s="565"/>
      <c r="P7" s="565"/>
      <c r="Q7" s="565"/>
      <c r="R7" s="565"/>
    </row>
    <row r="8" spans="1:18" ht="15.75" thickBot="1" x14ac:dyDescent="0.3">
      <c r="A8" s="259">
        <f>ShowContinuousLog!A11</f>
        <v>5</v>
      </c>
      <c r="B8" s="259">
        <f>ShowContinuousLog!B11</f>
        <v>5</v>
      </c>
      <c r="C8" s="259" t="str">
        <f>ShowContinuousLog!C11</f>
        <v>B21</v>
      </c>
      <c r="D8" s="259">
        <f>ShowContinuousLog!D11</f>
        <v>1</v>
      </c>
      <c r="E8" s="259" t="str">
        <f>ShowContinuousLog!E11</f>
        <v>N</v>
      </c>
      <c r="F8" s="260">
        <f>ShowContinuousLog!F11</f>
        <v>0</v>
      </c>
      <c r="G8" s="259" t="str">
        <f>ShowContinuousLog!G11</f>
        <v>BLACK DRAGON</v>
      </c>
      <c r="H8" s="259" t="str">
        <f>ShowContinuousLog!H11</f>
        <v>Obed Gutierrez</v>
      </c>
      <c r="I8" s="249"/>
      <c r="J8" s="248" t="str">
        <f>ShowContinuousLog!J11</f>
        <v>1st</v>
      </c>
      <c r="K8" s="248" t="str">
        <f>ShowContinuousLog!K11</f>
        <v xml:space="preserve">Best of Variety Female Cat B </v>
      </c>
      <c r="M8" s="248"/>
      <c r="O8" s="565"/>
      <c r="P8" s="565"/>
      <c r="Q8" s="565"/>
      <c r="R8" s="565"/>
    </row>
    <row r="9" spans="1:18" ht="15.75" thickBot="1" x14ac:dyDescent="0.3">
      <c r="A9" s="259">
        <f>ShowContinuousLog!A12</f>
        <v>6</v>
      </c>
      <c r="B9" s="259">
        <f>ShowContinuousLog!B12</f>
        <v>6</v>
      </c>
      <c r="C9" s="259" t="str">
        <f>ShowContinuousLog!C12</f>
        <v>A24</v>
      </c>
      <c r="D9" s="259">
        <f>ShowContinuousLog!D12</f>
        <v>2</v>
      </c>
      <c r="E9" s="259" t="str">
        <f>ShowContinuousLog!E12</f>
        <v>N</v>
      </c>
      <c r="F9" s="260">
        <f>ShowContinuousLog!F12</f>
        <v>0</v>
      </c>
      <c r="G9" s="259" t="str">
        <f>ShowContinuousLog!G12</f>
        <v>RED</v>
      </c>
      <c r="H9" s="259" t="str">
        <f>ShowContinuousLog!H12</f>
        <v>Obed Gutierrez</v>
      </c>
      <c r="I9" s="249"/>
      <c r="J9" s="248" t="str">
        <f>ShowContinuousLog!J12</f>
        <v>1st</v>
      </c>
      <c r="K9" s="248" t="str">
        <f>ShowContinuousLog!K12</f>
        <v xml:space="preserve">Reserve best of Variety Femelae Cat A. </v>
      </c>
      <c r="M9" s="248"/>
      <c r="O9" s="565"/>
      <c r="P9" s="565"/>
      <c r="Q9" s="565"/>
      <c r="R9" s="565"/>
    </row>
    <row r="10" spans="1:18" ht="15.75" thickBot="1" x14ac:dyDescent="0.3">
      <c r="A10" s="259">
        <f>ShowContinuousLog!A13</f>
        <v>7</v>
      </c>
      <c r="B10" s="259">
        <f>ShowContinuousLog!B13</f>
        <v>7</v>
      </c>
      <c r="C10" s="259" t="str">
        <f>ShowContinuousLog!C13</f>
        <v>B1</v>
      </c>
      <c r="D10" s="259">
        <f>ShowContinuousLog!D13</f>
        <v>2</v>
      </c>
      <c r="E10" s="259" t="str">
        <f>ShowContinuousLog!E13</f>
        <v>N</v>
      </c>
      <c r="F10" s="260">
        <f>ShowContinuousLog!F13</f>
        <v>0</v>
      </c>
      <c r="G10" s="259" t="str">
        <f>ShowContinuousLog!G13</f>
        <v>RED</v>
      </c>
      <c r="H10" s="259" t="str">
        <f>ShowContinuousLog!H13</f>
        <v>Obed Gutierrez</v>
      </c>
      <c r="I10" s="249"/>
      <c r="J10" s="248">
        <f>ShowContinuousLog!J13</f>
        <v>0</v>
      </c>
      <c r="K10" s="248">
        <f>ShowContinuousLog!K13</f>
        <v>0</v>
      </c>
      <c r="M10" s="248"/>
    </row>
    <row r="11" spans="1:18" ht="15.75" thickBot="1" x14ac:dyDescent="0.3">
      <c r="A11" s="259">
        <f>ShowContinuousLog!A14</f>
        <v>8</v>
      </c>
      <c r="B11" s="259">
        <f>ShowContinuousLog!B14</f>
        <v>8</v>
      </c>
      <c r="C11" s="259" t="str">
        <f>ShowContinuousLog!C14</f>
        <v>B1</v>
      </c>
      <c r="D11" s="259">
        <f>ShowContinuousLog!D14</f>
        <v>3</v>
      </c>
      <c r="E11" s="259" t="str">
        <f>ShowContinuousLog!E14</f>
        <v>N</v>
      </c>
      <c r="F11" s="260">
        <f>ShowContinuousLog!F14</f>
        <v>0</v>
      </c>
      <c r="G11" s="259" t="str">
        <f>ShowContinuousLog!G14</f>
        <v>RED</v>
      </c>
      <c r="H11" s="259" t="str">
        <f>ShowContinuousLog!H14</f>
        <v>Obed Gutierrez</v>
      </c>
      <c r="I11" s="249"/>
      <c r="J11" s="248" t="str">
        <f>ShowContinuousLog!J14</f>
        <v>1st</v>
      </c>
      <c r="K11" s="248" t="str">
        <f>ShowContinuousLog!K14</f>
        <v>reserve best of variety Male cat B</v>
      </c>
      <c r="M11" s="248"/>
    </row>
    <row r="12" spans="1:18" ht="15.75" thickBot="1" x14ac:dyDescent="0.3">
      <c r="A12" s="259">
        <f>ShowContinuousLog!A15</f>
        <v>9</v>
      </c>
      <c r="B12" s="259">
        <f>ShowContinuousLog!B15</f>
        <v>9</v>
      </c>
      <c r="C12" s="259" t="str">
        <f>ShowContinuousLog!C15</f>
        <v>B1</v>
      </c>
      <c r="D12" s="259">
        <f>ShowContinuousLog!D15</f>
        <v>4</v>
      </c>
      <c r="E12" s="259" t="str">
        <f>ShowContinuousLog!E15</f>
        <v>N</v>
      </c>
      <c r="F12" s="260">
        <f>ShowContinuousLog!F15</f>
        <v>0</v>
      </c>
      <c r="G12" s="259" t="str">
        <f>ShowContinuousLog!G15</f>
        <v>RED</v>
      </c>
      <c r="H12" s="259" t="str">
        <f>ShowContinuousLog!H15</f>
        <v>Obed Gutierrez</v>
      </c>
      <c r="I12" s="249"/>
      <c r="J12" s="248" t="str">
        <f>ShowContinuousLog!J15</f>
        <v>2nd</v>
      </c>
      <c r="K12" s="248">
        <f>ShowContinuousLog!K15</f>
        <v>0</v>
      </c>
      <c r="M12" s="248"/>
    </row>
    <row r="13" spans="1:18" ht="15.75" thickBot="1" x14ac:dyDescent="0.3">
      <c r="A13" s="259">
        <f>ShowContinuousLog!A16</f>
        <v>10</v>
      </c>
      <c r="B13" s="259">
        <f>ShowContinuousLog!B16</f>
        <v>10</v>
      </c>
      <c r="C13" s="259" t="str">
        <f>ShowContinuousLog!C16</f>
        <v>B3</v>
      </c>
      <c r="D13" s="259">
        <f>ShowContinuousLog!D16</f>
        <v>4</v>
      </c>
      <c r="E13" s="259" t="str">
        <f>ShowContinuousLog!E16</f>
        <v>N</v>
      </c>
      <c r="F13" s="260">
        <f>ShowContinuousLog!F16</f>
        <v>0</v>
      </c>
      <c r="G13" s="259" t="str">
        <f>ShowContinuousLog!G16</f>
        <v>CELLOPHANE</v>
      </c>
      <c r="H13" s="259" t="str">
        <f>ShowContinuousLog!H16</f>
        <v>Obed Gutierrez</v>
      </c>
      <c r="I13" s="249"/>
      <c r="J13" s="248" t="str">
        <f>ShowContinuousLog!J16</f>
        <v>2nd</v>
      </c>
      <c r="K13" s="248">
        <f>ShowContinuousLog!K16</f>
        <v>0</v>
      </c>
      <c r="M13" s="248"/>
    </row>
    <row r="14" spans="1:18" ht="15.75" thickBot="1" x14ac:dyDescent="0.3">
      <c r="A14" s="259">
        <f>ShowContinuousLog!A17</f>
        <v>11</v>
      </c>
      <c r="B14" s="259">
        <f>ShowContinuousLog!B17</f>
        <v>11</v>
      </c>
      <c r="C14" s="259" t="str">
        <f>ShowContinuousLog!C17</f>
        <v>B3</v>
      </c>
      <c r="D14" s="259">
        <f>ShowContinuousLog!D17</f>
        <v>5</v>
      </c>
      <c r="E14" s="259" t="str">
        <f>ShowContinuousLog!E17</f>
        <v>N</v>
      </c>
      <c r="F14" s="260">
        <f>ShowContinuousLog!F17</f>
        <v>0</v>
      </c>
      <c r="G14" s="259" t="str">
        <f>ShowContinuousLog!G17</f>
        <v>CELLOPHANE</v>
      </c>
      <c r="H14" s="259" t="str">
        <f>ShowContinuousLog!H17</f>
        <v>Obed Gutierrez</v>
      </c>
      <c r="I14" s="249"/>
      <c r="J14" s="248">
        <f>ShowContinuousLog!J17</f>
        <v>0</v>
      </c>
      <c r="K14" s="248">
        <f>ShowContinuousLog!K17</f>
        <v>0</v>
      </c>
      <c r="M14" s="248"/>
    </row>
    <row r="15" spans="1:18" ht="15.75" thickBot="1" x14ac:dyDescent="0.3">
      <c r="A15" s="259">
        <f>ShowContinuousLog!A18</f>
        <v>12</v>
      </c>
      <c r="B15" s="259">
        <f>ShowContinuousLog!B18</f>
        <v>12</v>
      </c>
      <c r="C15" s="259" t="str">
        <f>ShowContinuousLog!C18</f>
        <v>B3</v>
      </c>
      <c r="D15" s="259">
        <f>ShowContinuousLog!D18</f>
        <v>6</v>
      </c>
      <c r="E15" s="259" t="str">
        <f>ShowContinuousLog!E18</f>
        <v>N</v>
      </c>
      <c r="F15" s="260">
        <f>ShowContinuousLog!F18</f>
        <v>0</v>
      </c>
      <c r="G15" s="259" t="str">
        <f>ShowContinuousLog!G18</f>
        <v>CELLOPHANE</v>
      </c>
      <c r="H15" s="259" t="str">
        <f>ShowContinuousLog!H18</f>
        <v>Obed Gutierrez</v>
      </c>
      <c r="I15" s="249"/>
      <c r="J15" s="248" t="str">
        <f>ShowContinuousLog!J18</f>
        <v>1st</v>
      </c>
      <c r="K15" s="248">
        <f>ShowContinuousLog!K18</f>
        <v>0</v>
      </c>
      <c r="M15" s="248"/>
    </row>
    <row r="16" spans="1:18" ht="15.75" thickBot="1" x14ac:dyDescent="0.3">
      <c r="A16" s="259">
        <f>ShowContinuousLog!A19</f>
        <v>13</v>
      </c>
      <c r="B16" s="259">
        <f>ShowContinuousLog!B19</f>
        <v>13</v>
      </c>
      <c r="C16" s="259" t="str">
        <f>ShowContinuousLog!C19</f>
        <v>B4</v>
      </c>
      <c r="D16" s="259">
        <f>ShowContinuousLog!D19</f>
        <v>2</v>
      </c>
      <c r="E16" s="259" t="str">
        <f>ShowContinuousLog!E19</f>
        <v>N</v>
      </c>
      <c r="F16" s="260">
        <f>ShowContinuousLog!F19</f>
        <v>0</v>
      </c>
      <c r="G16" s="259" t="str">
        <f>ShowContinuousLog!G19</f>
        <v>MARBLE</v>
      </c>
      <c r="H16" s="259" t="str">
        <f>ShowContinuousLog!H19</f>
        <v>Obed Gutierrez</v>
      </c>
      <c r="I16" s="249"/>
      <c r="J16" s="248" t="str">
        <f>ShowContinuousLog!J19</f>
        <v>3rd</v>
      </c>
      <c r="K16" s="248">
        <f>ShowContinuousLog!K19</f>
        <v>0</v>
      </c>
      <c r="M16" s="248"/>
    </row>
    <row r="17" spans="1:13" ht="15.75" thickBot="1" x14ac:dyDescent="0.3">
      <c r="A17" s="259">
        <f>ShowContinuousLog!A20</f>
        <v>14</v>
      </c>
      <c r="B17" s="259">
        <f>ShowContinuousLog!B20</f>
        <v>14</v>
      </c>
      <c r="C17" s="259" t="str">
        <f>ShowContinuousLog!C20</f>
        <v>B4</v>
      </c>
      <c r="D17" s="259">
        <f>ShowContinuousLog!D20</f>
        <v>3</v>
      </c>
      <c r="E17" s="259" t="str">
        <f>ShowContinuousLog!E20</f>
        <v>N</v>
      </c>
      <c r="F17" s="260">
        <f>ShowContinuousLog!F20</f>
        <v>0</v>
      </c>
      <c r="G17" s="259" t="str">
        <f>ShowContinuousLog!G20</f>
        <v>MARBLE</v>
      </c>
      <c r="H17" s="259" t="str">
        <f>ShowContinuousLog!H20</f>
        <v>Obed Gutierrez</v>
      </c>
      <c r="I17" s="249"/>
      <c r="J17" s="248" t="str">
        <f>ShowContinuousLog!J20</f>
        <v>1st</v>
      </c>
      <c r="K17" s="248" t="str">
        <f>ShowContinuousLog!K20</f>
        <v>best of variety male cat B and Best of show Male</v>
      </c>
      <c r="M17" s="248"/>
    </row>
    <row r="18" spans="1:13" ht="15.75" thickBot="1" x14ac:dyDescent="0.3">
      <c r="A18" s="259">
        <f>ShowContinuousLog!A21</f>
        <v>15</v>
      </c>
      <c r="B18" s="259">
        <f>ShowContinuousLog!B21</f>
        <v>15</v>
      </c>
      <c r="C18" s="259" t="str">
        <f>ShowContinuousLog!C21</f>
        <v>B6</v>
      </c>
      <c r="D18" s="259">
        <f>ShowContinuousLog!D21</f>
        <v>11</v>
      </c>
      <c r="E18" s="259" t="str">
        <f>ShowContinuousLog!E21</f>
        <v>N</v>
      </c>
      <c r="F18" s="260">
        <f>ShowContinuousLog!F21</f>
        <v>0</v>
      </c>
      <c r="G18" s="259" t="str">
        <f>ShowContinuousLog!G21</f>
        <v>GRIZZLE</v>
      </c>
      <c r="H18" s="259" t="str">
        <f>ShowContinuousLog!H21</f>
        <v>Obed Gutierrez</v>
      </c>
      <c r="I18" s="249"/>
      <c r="J18" s="248" t="str">
        <f>ShowContinuousLog!J21</f>
        <v>1st</v>
      </c>
      <c r="K18" s="248">
        <f>ShowContinuousLog!K21</f>
        <v>0</v>
      </c>
      <c r="M18" s="248"/>
    </row>
    <row r="19" spans="1:13" ht="15.75" thickBot="1" x14ac:dyDescent="0.3">
      <c r="A19" s="259">
        <f>ShowContinuousLog!A22</f>
        <v>16</v>
      </c>
      <c r="B19" s="259">
        <f>ShowContinuousLog!B22</f>
        <v>16</v>
      </c>
      <c r="C19" s="259" t="str">
        <f>ShowContinuousLog!C22</f>
        <v>B6</v>
      </c>
      <c r="D19" s="259">
        <f>ShowContinuousLog!D22</f>
        <v>12</v>
      </c>
      <c r="E19" s="259" t="str">
        <f>ShowContinuousLog!E22</f>
        <v>N</v>
      </c>
      <c r="F19" s="260">
        <f>ShowContinuousLog!F22</f>
        <v>0</v>
      </c>
      <c r="G19" s="259" t="str">
        <f>ShowContinuousLog!G22</f>
        <v>BLACK ORCHID</v>
      </c>
      <c r="H19" s="259" t="str">
        <f>ShowContinuousLog!H22</f>
        <v>Obed Gutierrez</v>
      </c>
      <c r="I19" s="249"/>
      <c r="J19" s="248" t="str">
        <f>ShowContinuousLog!J22</f>
        <v>3rd</v>
      </c>
      <c r="K19" s="248">
        <f>ShowContinuousLog!K22</f>
        <v>0</v>
      </c>
      <c r="M19" s="248"/>
    </row>
    <row r="20" spans="1:13" ht="15.75" thickBot="1" x14ac:dyDescent="0.3">
      <c r="A20" s="259">
        <f>ShowContinuousLog!A23</f>
        <v>17</v>
      </c>
      <c r="B20" s="259">
        <f>ShowContinuousLog!B23</f>
        <v>17</v>
      </c>
      <c r="C20" s="259" t="str">
        <f>ShowContinuousLog!C23</f>
        <v>B6</v>
      </c>
      <c r="D20" s="259">
        <f>ShowContinuousLog!D23</f>
        <v>13</v>
      </c>
      <c r="E20" s="259" t="str">
        <f>ShowContinuousLog!E23</f>
        <v>N</v>
      </c>
      <c r="F20" s="260">
        <f>ShowContinuousLog!F23</f>
        <v>0</v>
      </c>
      <c r="G20" s="259" t="str">
        <f>ShowContinuousLog!G23</f>
        <v xml:space="preserve">BLACK ORCHID </v>
      </c>
      <c r="H20" s="259" t="str">
        <f>ShowContinuousLog!H23</f>
        <v>Obed Gutierrez</v>
      </c>
      <c r="I20" s="249"/>
      <c r="J20" s="248" t="str">
        <f>ShowContinuousLog!J23</f>
        <v>2nd</v>
      </c>
      <c r="K20" s="248">
        <f>ShowContinuousLog!K23</f>
        <v>0</v>
      </c>
      <c r="M20" s="248"/>
    </row>
    <row r="21" spans="1:13" ht="15.75" thickBot="1" x14ac:dyDescent="0.3">
      <c r="A21" s="259">
        <f>ShowContinuousLog!A24</f>
        <v>18</v>
      </c>
      <c r="B21" s="259">
        <f>ShowContinuousLog!B24</f>
        <v>18</v>
      </c>
      <c r="C21" s="259" t="str">
        <f>ShowContinuousLog!C24</f>
        <v>B6</v>
      </c>
      <c r="D21" s="259">
        <f>ShowContinuousLog!D24</f>
        <v>6</v>
      </c>
      <c r="E21" s="259" t="str">
        <f>ShowContinuousLog!E24</f>
        <v>N</v>
      </c>
      <c r="F21" s="260">
        <f>ShowContinuousLog!F24</f>
        <v>0</v>
      </c>
      <c r="G21" s="259" t="str">
        <f>ShowContinuousLog!G24</f>
        <v>MULTICOLOR</v>
      </c>
      <c r="H21" s="346" t="str">
        <f>ShowContinuousLog!H24</f>
        <v>Obed Gutierrez</v>
      </c>
      <c r="I21" s="249"/>
      <c r="J21" s="248">
        <f>ShowContinuousLog!J24</f>
        <v>0</v>
      </c>
      <c r="K21" s="248">
        <f>ShowContinuousLog!K24</f>
        <v>0</v>
      </c>
      <c r="M21" s="248"/>
    </row>
    <row r="22" spans="1:13" ht="15.75" thickBot="1" x14ac:dyDescent="0.3">
      <c r="A22" s="259">
        <f>ShowContinuousLog!A25</f>
        <v>19</v>
      </c>
      <c r="B22" s="259">
        <f>ShowContinuousLog!B25</f>
        <v>19</v>
      </c>
      <c r="C22" s="259" t="str">
        <f>ShowContinuousLog!C25</f>
        <v>B7</v>
      </c>
      <c r="D22" s="259">
        <f>ShowContinuousLog!D25</f>
        <v>2</v>
      </c>
      <c r="E22" s="259" t="str">
        <f>ShowContinuousLog!E25</f>
        <v>N</v>
      </c>
      <c r="F22" s="260">
        <f>ShowContinuousLog!F25</f>
        <v>0</v>
      </c>
      <c r="G22" s="259" t="str">
        <f>ShowContinuousLog!G25</f>
        <v>MULTICOLOR</v>
      </c>
      <c r="H22" s="259" t="str">
        <f>ShowContinuousLog!H25</f>
        <v>Obed Gutierrez</v>
      </c>
      <c r="I22" s="249"/>
      <c r="J22" s="248" t="str">
        <f>ShowContinuousLog!J25</f>
        <v>2nd</v>
      </c>
      <c r="K22" s="248">
        <f>ShowContinuousLog!K25</f>
        <v>0</v>
      </c>
      <c r="M22" s="248"/>
    </row>
    <row r="23" spans="1:13" ht="15.75" thickBot="1" x14ac:dyDescent="0.3">
      <c r="A23" s="259">
        <f>ShowContinuousLog!A26</f>
        <v>20</v>
      </c>
      <c r="B23" s="259">
        <f>ShowContinuousLog!B26</f>
        <v>20</v>
      </c>
      <c r="C23" s="259" t="str">
        <f>ShowContinuousLog!C26</f>
        <v>B7</v>
      </c>
      <c r="D23" s="259">
        <f>ShowContinuousLog!D26</f>
        <v>3</v>
      </c>
      <c r="E23" s="259" t="str">
        <f>ShowContinuousLog!E26</f>
        <v>N</v>
      </c>
      <c r="F23" s="260">
        <f>ShowContinuousLog!F26</f>
        <v>0</v>
      </c>
      <c r="G23" s="259" t="str">
        <f>ShowContinuousLog!G26</f>
        <v>MULTICOLOR</v>
      </c>
      <c r="H23" s="259" t="str">
        <f>ShowContinuousLog!H26</f>
        <v>Obed Gutierrez</v>
      </c>
      <c r="I23" s="249"/>
      <c r="J23" s="248" t="str">
        <f>ShowContinuousLog!J26</f>
        <v>3rd</v>
      </c>
      <c r="K23" s="248">
        <f>ShowContinuousLog!K26</f>
        <v>0</v>
      </c>
      <c r="M23" s="248"/>
    </row>
    <row r="24" spans="1:13" ht="15.75" thickBot="1" x14ac:dyDescent="0.3">
      <c r="A24" s="259">
        <f>ShowContinuousLog!A27</f>
        <v>21</v>
      </c>
      <c r="B24" s="259">
        <f>ShowContinuousLog!B27</f>
        <v>21</v>
      </c>
      <c r="C24" s="259" t="str">
        <f>ShowContinuousLog!C27</f>
        <v>B10</v>
      </c>
      <c r="D24" s="259">
        <f>ShowContinuousLog!D27</f>
        <v>2</v>
      </c>
      <c r="E24" s="259" t="str">
        <f>ShowContinuousLog!E27</f>
        <v>N</v>
      </c>
      <c r="F24" s="260">
        <f>ShowContinuousLog!F27</f>
        <v>0</v>
      </c>
      <c r="G24" s="259" t="str">
        <f>ShowContinuousLog!G27</f>
        <v xml:space="preserve">DRAGON </v>
      </c>
      <c r="H24" s="259" t="str">
        <f>ShowContinuousLog!H27</f>
        <v>Obed Gutierrez</v>
      </c>
      <c r="I24" s="249"/>
      <c r="J24" s="248" t="str">
        <f>ShowContinuousLog!J27</f>
        <v>1st</v>
      </c>
      <c r="K24" s="248">
        <f>ShowContinuousLog!K27</f>
        <v>0</v>
      </c>
      <c r="M24" s="248"/>
    </row>
    <row r="25" spans="1:13" ht="15.75" thickBot="1" x14ac:dyDescent="0.3">
      <c r="A25" s="259">
        <f>ShowContinuousLog!A28</f>
        <v>22</v>
      </c>
      <c r="B25" s="259">
        <f>ShowContinuousLog!B28</f>
        <v>22</v>
      </c>
      <c r="C25" s="259" t="str">
        <f>ShowContinuousLog!C28</f>
        <v>B10</v>
      </c>
      <c r="D25" s="259">
        <f>ShowContinuousLog!D28</f>
        <v>3</v>
      </c>
      <c r="E25" s="259" t="str">
        <f>ShowContinuousLog!E28</f>
        <v>N</v>
      </c>
      <c r="F25" s="260">
        <f>ShowContinuousLog!F28</f>
        <v>0</v>
      </c>
      <c r="G25" s="259" t="str">
        <f>ShowContinuousLog!G28</f>
        <v xml:space="preserve">DRAGON </v>
      </c>
      <c r="H25" s="259" t="str">
        <f>ShowContinuousLog!H28</f>
        <v>Obed Gutierrez</v>
      </c>
      <c r="I25" s="249"/>
      <c r="J25" s="248" t="str">
        <f>ShowContinuousLog!J28</f>
        <v>3rd</v>
      </c>
      <c r="K25" s="248">
        <f>ShowContinuousLog!K28</f>
        <v>0</v>
      </c>
      <c r="M25" s="248"/>
    </row>
    <row r="26" spans="1:13" ht="15.75" thickBot="1" x14ac:dyDescent="0.3">
      <c r="A26" s="259">
        <f>ShowContinuousLog!A29</f>
        <v>23</v>
      </c>
      <c r="B26" s="259">
        <f>ShowContinuousLog!B29</f>
        <v>23</v>
      </c>
      <c r="C26" s="259" t="str">
        <f>ShowContinuousLog!C29</f>
        <v>B13</v>
      </c>
      <c r="D26" s="259">
        <f>ShowContinuousLog!D29</f>
        <v>1</v>
      </c>
      <c r="E26" s="259" t="str">
        <f>ShowContinuousLog!E29</f>
        <v>N</v>
      </c>
      <c r="F26" s="260">
        <f>ShowContinuousLog!F29</f>
        <v>0</v>
      </c>
      <c r="G26" s="259" t="str">
        <f>ShowContinuousLog!G29</f>
        <v xml:space="preserve">SYMMETRICAL </v>
      </c>
      <c r="H26" s="259" t="str">
        <f>ShowContinuousLog!H29</f>
        <v>Obed Gutierrez</v>
      </c>
      <c r="I26" s="249"/>
      <c r="J26" s="248" t="str">
        <f>ShowContinuousLog!J29</f>
        <v>2nd</v>
      </c>
      <c r="K26" s="248">
        <f>ShowContinuousLog!K29</f>
        <v>0</v>
      </c>
      <c r="M26" s="248"/>
    </row>
    <row r="27" spans="1:13" ht="15.75" thickBot="1" x14ac:dyDescent="0.3">
      <c r="A27" s="259">
        <f>ShowContinuousLog!A30</f>
        <v>24</v>
      </c>
      <c r="B27" s="259">
        <f>ShowContinuousLog!B30</f>
        <v>24</v>
      </c>
      <c r="C27" s="259" t="str">
        <f>ShowContinuousLog!C30</f>
        <v>B13</v>
      </c>
      <c r="D27" s="259">
        <f>ShowContinuousLog!D30</f>
        <v>2</v>
      </c>
      <c r="E27" s="259" t="str">
        <f>ShowContinuousLog!E30</f>
        <v>N</v>
      </c>
      <c r="F27" s="260">
        <f>ShowContinuousLog!F30</f>
        <v>0</v>
      </c>
      <c r="G27" s="259" t="str">
        <f>ShowContinuousLog!G30</f>
        <v xml:space="preserve">SYMMETRICAL </v>
      </c>
      <c r="H27" s="259" t="str">
        <f>ShowContinuousLog!H30</f>
        <v>Obed Gutierrez</v>
      </c>
      <c r="I27" s="249"/>
      <c r="J27" s="248" t="str">
        <f>ShowContinuousLog!J30</f>
        <v>1st</v>
      </c>
      <c r="K27" s="248">
        <f>ShowContinuousLog!K30</f>
        <v>0</v>
      </c>
      <c r="M27" s="248"/>
    </row>
    <row r="28" spans="1:13" ht="15.75" thickBot="1" x14ac:dyDescent="0.3">
      <c r="A28" s="259">
        <f>ShowContinuousLog!A31</f>
        <v>25</v>
      </c>
      <c r="B28" s="259">
        <f>ShowContinuousLog!B31</f>
        <v>25</v>
      </c>
      <c r="C28" s="259" t="str">
        <f>ShowContinuousLog!C31</f>
        <v>B18</v>
      </c>
      <c r="D28" s="259">
        <f>ShowContinuousLog!D31</f>
        <v>2</v>
      </c>
      <c r="E28" s="259" t="str">
        <f>ShowContinuousLog!E31</f>
        <v>N</v>
      </c>
      <c r="F28" s="260">
        <f>ShowContinuousLog!F31</f>
        <v>0</v>
      </c>
      <c r="G28" s="259" t="str">
        <f>ShowContinuousLog!G31</f>
        <v xml:space="preserve">PINEAPPLE </v>
      </c>
      <c r="H28" s="259" t="str">
        <f>ShowContinuousLog!H31</f>
        <v>Obed Gutierrez</v>
      </c>
      <c r="I28" s="249"/>
      <c r="J28" s="248" t="str">
        <f>ShowContinuousLog!J31</f>
        <v>2nd</v>
      </c>
      <c r="K28" s="248">
        <f>ShowContinuousLog!K31</f>
        <v>0</v>
      </c>
      <c r="M28" s="248"/>
    </row>
    <row r="29" spans="1:13" ht="15.75" thickBot="1" x14ac:dyDescent="0.3">
      <c r="A29" s="259">
        <f>ShowContinuousLog!A32</f>
        <v>26</v>
      </c>
      <c r="B29" s="259">
        <f>ShowContinuousLog!B32</f>
        <v>26</v>
      </c>
      <c r="C29" s="259" t="str">
        <f>ShowContinuousLog!C32</f>
        <v>B19</v>
      </c>
      <c r="D29" s="259">
        <f>ShowContinuousLog!D32</f>
        <v>2</v>
      </c>
      <c r="E29" s="259" t="str">
        <f>ShowContinuousLog!E32</f>
        <v>N</v>
      </c>
      <c r="F29" s="260">
        <f>ShowContinuousLog!F32</f>
        <v>0</v>
      </c>
      <c r="G29" s="259" t="str">
        <f>ShowContinuousLog!G32</f>
        <v>MULTICOLOR</v>
      </c>
      <c r="H29" s="259" t="str">
        <f>ShowContinuousLog!H32</f>
        <v>Obed Gutierrez</v>
      </c>
      <c r="I29" s="249"/>
      <c r="J29" s="248" t="str">
        <f>ShowContinuousLog!J32</f>
        <v>1st</v>
      </c>
      <c r="K29" s="248">
        <f>ShowContinuousLog!K32</f>
        <v>0</v>
      </c>
      <c r="M29" s="248"/>
    </row>
    <row r="30" spans="1:13" ht="15.75" thickBot="1" x14ac:dyDescent="0.3">
      <c r="A30" s="259">
        <f>ShowContinuousLog!A33</f>
        <v>27</v>
      </c>
      <c r="B30" s="259">
        <f>ShowContinuousLog!B33</f>
        <v>27</v>
      </c>
      <c r="C30" s="259" t="str">
        <f>ShowContinuousLog!C33</f>
        <v>B22</v>
      </c>
      <c r="D30" s="259">
        <f>ShowContinuousLog!D33</f>
        <v>1</v>
      </c>
      <c r="E30" s="259" t="str">
        <f>ShowContinuousLog!E33</f>
        <v>N</v>
      </c>
      <c r="F30" s="260">
        <f>ShowContinuousLog!F33</f>
        <v>0</v>
      </c>
      <c r="G30" s="259" t="str">
        <f>ShowContinuousLog!G33</f>
        <v>RED DRAGON</v>
      </c>
      <c r="H30" s="259" t="str">
        <f>ShowContinuousLog!H33</f>
        <v>Obed Gutierrez</v>
      </c>
      <c r="I30" s="249"/>
      <c r="J30" s="248" t="str">
        <f>ShowContinuousLog!J33</f>
        <v>1st</v>
      </c>
      <c r="K30" s="248">
        <f>ShowContinuousLog!K33</f>
        <v>0</v>
      </c>
      <c r="M30" s="248"/>
    </row>
    <row r="31" spans="1:13" ht="15.75" thickBot="1" x14ac:dyDescent="0.3">
      <c r="A31" s="259">
        <f>ShowContinuousLog!A34</f>
        <v>28</v>
      </c>
      <c r="B31" s="259">
        <f>ShowContinuousLog!B34</f>
        <v>28</v>
      </c>
      <c r="C31" s="259" t="str">
        <f>ShowContinuousLog!C34</f>
        <v>B22</v>
      </c>
      <c r="D31" s="259">
        <f>ShowContinuousLog!D34</f>
        <v>2</v>
      </c>
      <c r="E31" s="259" t="str">
        <f>ShowContinuousLog!E34</f>
        <v>N</v>
      </c>
      <c r="F31" s="260">
        <f>ShowContinuousLog!F34</f>
        <v>0</v>
      </c>
      <c r="G31" s="259" t="str">
        <f>ShowContinuousLog!G34</f>
        <v>RED DRAGON</v>
      </c>
      <c r="H31" s="259" t="str">
        <f>ShowContinuousLog!H34</f>
        <v>Obed Gutierrez</v>
      </c>
      <c r="I31" s="249"/>
      <c r="J31" s="248" t="str">
        <f>ShowContinuousLog!J34</f>
        <v>2nd</v>
      </c>
      <c r="K31" s="248">
        <f>ShowContinuousLog!K34</f>
        <v>0</v>
      </c>
      <c r="M31" s="248"/>
    </row>
    <row r="32" spans="1:13" ht="15.75" thickBot="1" x14ac:dyDescent="0.3">
      <c r="A32" s="259">
        <f>ShowContinuousLog!A35</f>
        <v>29</v>
      </c>
      <c r="B32" s="259">
        <f>ShowContinuousLog!B35</f>
        <v>29</v>
      </c>
      <c r="C32" s="259" t="str">
        <f>ShowContinuousLog!C35</f>
        <v>C1</v>
      </c>
      <c r="D32" s="259">
        <f>ShowContinuousLog!D35</f>
        <v>1</v>
      </c>
      <c r="E32" s="259" t="str">
        <f>ShowContinuousLog!E35</f>
        <v>N</v>
      </c>
      <c r="F32" s="260">
        <f>ShowContinuousLog!F35</f>
        <v>0</v>
      </c>
      <c r="G32" s="259" t="str">
        <f>ShowContinuousLog!G35</f>
        <v>CT</v>
      </c>
      <c r="H32" s="259" t="str">
        <f>ShowContinuousLog!H35</f>
        <v>Obed Gutierrez</v>
      </c>
      <c r="I32" s="249"/>
      <c r="J32" s="248" t="str">
        <f>ShowContinuousLog!J35</f>
        <v>2nd</v>
      </c>
      <c r="K32" s="248">
        <f>ShowContinuousLog!K35</f>
        <v>0</v>
      </c>
      <c r="M32" s="248"/>
    </row>
    <row r="33" spans="1:13" ht="15.75" thickBot="1" x14ac:dyDescent="0.3">
      <c r="A33" s="259">
        <f>ShowContinuousLog!A36</f>
        <v>30</v>
      </c>
      <c r="B33" s="259">
        <f>ShowContinuousLog!B36</f>
        <v>30</v>
      </c>
      <c r="C33" s="259" t="str">
        <f>ShowContinuousLog!C36</f>
        <v>C2</v>
      </c>
      <c r="D33" s="259">
        <f>ShowContinuousLog!D36</f>
        <v>2</v>
      </c>
      <c r="E33" s="259" t="str">
        <f>ShowContinuousLog!E36</f>
        <v>N</v>
      </c>
      <c r="F33" s="260">
        <f>ShowContinuousLog!F36</f>
        <v>0</v>
      </c>
      <c r="G33" s="259" t="str">
        <f>ShowContinuousLog!G36</f>
        <v>DT</v>
      </c>
      <c r="H33" s="259" t="str">
        <f>ShowContinuousLog!H36</f>
        <v>Obed Gutierrez</v>
      </c>
      <c r="I33" s="249"/>
      <c r="J33" s="248" t="str">
        <f>ShowContinuousLog!J36</f>
        <v>3rd</v>
      </c>
      <c r="K33" s="248">
        <f>ShowContinuousLog!K36</f>
        <v>0</v>
      </c>
      <c r="M33" s="248"/>
    </row>
    <row r="34" spans="1:13" ht="15.75" thickBot="1" x14ac:dyDescent="0.3">
      <c r="A34" s="259">
        <f>ShowContinuousLog!A37</f>
        <v>31</v>
      </c>
      <c r="B34" s="259">
        <f>ShowContinuousLog!B37</f>
        <v>31</v>
      </c>
      <c r="C34" s="259" t="str">
        <f>ShowContinuousLog!C37</f>
        <v>C2</v>
      </c>
      <c r="D34" s="259">
        <f>ShowContinuousLog!D37</f>
        <v>3</v>
      </c>
      <c r="E34" s="259" t="str">
        <f>ShowContinuousLog!E37</f>
        <v>N</v>
      </c>
      <c r="F34" s="260">
        <f>ShowContinuousLog!F37</f>
        <v>0</v>
      </c>
      <c r="G34" s="259" t="str">
        <f>ShowContinuousLog!G37</f>
        <v>DT</v>
      </c>
      <c r="H34" s="259" t="str">
        <f>ShowContinuousLog!H37</f>
        <v>Obed Gutierrez</v>
      </c>
      <c r="I34" s="249"/>
      <c r="J34" s="248">
        <f>ShowContinuousLog!J37</f>
        <v>0</v>
      </c>
      <c r="K34" s="248">
        <f>ShowContinuousLog!K37</f>
        <v>0</v>
      </c>
      <c r="M34" s="248"/>
    </row>
    <row r="35" spans="1:13" ht="15.75" thickBot="1" x14ac:dyDescent="0.3">
      <c r="A35" s="259">
        <f>ShowContinuousLog!A38</f>
        <v>32</v>
      </c>
      <c r="B35" s="259">
        <f>ShowContinuousLog!B38</f>
        <v>32</v>
      </c>
      <c r="C35" s="259" t="str">
        <f>ShowContinuousLog!C38</f>
        <v>C4</v>
      </c>
      <c r="D35" s="259">
        <f>ShowContinuousLog!D38</f>
        <v>1</v>
      </c>
      <c r="E35" s="259" t="str">
        <f>ShowContinuousLog!E38</f>
        <v>N</v>
      </c>
      <c r="F35" s="260">
        <f>ShowContinuousLog!F38</f>
        <v>0</v>
      </c>
      <c r="G35" s="259" t="str">
        <f>ShowContinuousLog!G38</f>
        <v>CTPK</v>
      </c>
      <c r="H35" s="259" t="str">
        <f>ShowContinuousLog!H38</f>
        <v>Obed Gutierrez</v>
      </c>
      <c r="I35" s="249"/>
      <c r="J35" s="248" t="str">
        <f>ShowContinuousLog!J38</f>
        <v>1st</v>
      </c>
      <c r="K35" s="248" t="str">
        <f>ShowContinuousLog!K38</f>
        <v>reserve Best of variety male cat. C</v>
      </c>
      <c r="M35" s="248"/>
    </row>
    <row r="36" spans="1:13" ht="15.75" thickBot="1" x14ac:dyDescent="0.3">
      <c r="A36" s="259">
        <f>ShowContinuousLog!A39</f>
        <v>33</v>
      </c>
      <c r="B36" s="259">
        <f>ShowContinuousLog!B39</f>
        <v>33</v>
      </c>
      <c r="C36" s="259" t="str">
        <f>ShowContinuousLog!C39</f>
        <v>C4</v>
      </c>
      <c r="D36" s="259">
        <f>ShowContinuousLog!D39</f>
        <v>2</v>
      </c>
      <c r="E36" s="259" t="str">
        <f>ShowContinuousLog!E39</f>
        <v>N</v>
      </c>
      <c r="F36" s="260">
        <f>ShowContinuousLog!F39</f>
        <v>0</v>
      </c>
      <c r="G36" s="259" t="str">
        <f>ShowContinuousLog!G39</f>
        <v>CTPK</v>
      </c>
      <c r="H36" s="259" t="str">
        <f>ShowContinuousLog!H39</f>
        <v>Obed Gutierrez</v>
      </c>
      <c r="I36" s="249"/>
      <c r="J36" s="248" t="str">
        <f>ShowContinuousLog!J39</f>
        <v>2nd</v>
      </c>
      <c r="K36" s="248">
        <f>ShowContinuousLog!K39</f>
        <v>0</v>
      </c>
      <c r="M36" s="248"/>
    </row>
    <row r="37" spans="1:13" ht="15.75" thickBot="1" x14ac:dyDescent="0.3">
      <c r="A37" s="259">
        <f>ShowContinuousLog!A40</f>
        <v>34</v>
      </c>
      <c r="B37" s="259">
        <f>ShowContinuousLog!B40</f>
        <v>34</v>
      </c>
      <c r="C37" s="259" t="str">
        <f>ShowContinuousLog!C40</f>
        <v>C4</v>
      </c>
      <c r="D37" s="259">
        <f>ShowContinuousLog!D40</f>
        <v>3</v>
      </c>
      <c r="E37" s="259" t="str">
        <f>ShowContinuousLog!E40</f>
        <v>N</v>
      </c>
      <c r="F37" s="260">
        <f>ShowContinuousLog!F40</f>
        <v>0</v>
      </c>
      <c r="G37" s="259" t="str">
        <f>ShowContinuousLog!G40</f>
        <v>CTPK</v>
      </c>
      <c r="H37" s="259" t="str">
        <f>ShowContinuousLog!H40</f>
        <v>Obed Gutierrez</v>
      </c>
      <c r="I37" s="249"/>
      <c r="J37" s="248" t="str">
        <f>ShowContinuousLog!J40</f>
        <v>3rd</v>
      </c>
      <c r="K37" s="248">
        <f>ShowContinuousLog!K40</f>
        <v>0</v>
      </c>
      <c r="M37" s="248"/>
    </row>
    <row r="38" spans="1:13" ht="15.75" thickBot="1" x14ac:dyDescent="0.3">
      <c r="A38" s="259">
        <f>ShowContinuousLog!A41</f>
        <v>35</v>
      </c>
      <c r="B38" s="259">
        <f>ShowContinuousLog!B41</f>
        <v>35</v>
      </c>
      <c r="C38" s="259" t="str">
        <f>ShowContinuousLog!C41</f>
        <v>C2</v>
      </c>
      <c r="D38" s="259">
        <f>ShowContinuousLog!D41</f>
        <v>4</v>
      </c>
      <c r="E38" s="259" t="str">
        <f>ShowContinuousLog!E41</f>
        <v>N</v>
      </c>
      <c r="F38" s="260">
        <f>ShowContinuousLog!F41</f>
        <v>0</v>
      </c>
      <c r="G38" s="259" t="str">
        <f>ShowContinuousLog!G41</f>
        <v>DT</v>
      </c>
      <c r="H38" s="259" t="str">
        <f>ShowContinuousLog!H41</f>
        <v>Obed Gutierrez</v>
      </c>
      <c r="I38" s="249"/>
      <c r="J38" s="248" t="str">
        <f>ShowContinuousLog!J41</f>
        <v>2nd</v>
      </c>
      <c r="K38" s="248">
        <f>ShowContinuousLog!K41</f>
        <v>0</v>
      </c>
      <c r="M38" s="248"/>
    </row>
    <row r="39" spans="1:13" ht="15.75" thickBot="1" x14ac:dyDescent="0.3">
      <c r="A39" s="259">
        <f>ShowContinuousLog!A42</f>
        <v>36</v>
      </c>
      <c r="B39" s="259">
        <f>ShowContinuousLog!B42</f>
        <v>36</v>
      </c>
      <c r="C39" s="259" t="str">
        <f>ShowContinuousLog!C42</f>
        <v>C7</v>
      </c>
      <c r="D39" s="259">
        <f>ShowContinuousLog!D42</f>
        <v>2</v>
      </c>
      <c r="E39" s="259" t="str">
        <f>ShowContinuousLog!E42</f>
        <v>N</v>
      </c>
      <c r="F39" s="260">
        <f>ShowContinuousLog!F42</f>
        <v>0</v>
      </c>
      <c r="G39" s="259" t="str">
        <f>ShowContinuousLog!G42</f>
        <v>DT</v>
      </c>
      <c r="H39" s="259" t="str">
        <f>ShowContinuousLog!H42</f>
        <v>Obed Gutierrez</v>
      </c>
      <c r="I39" s="249"/>
      <c r="J39" s="248" t="str">
        <f>ShowContinuousLog!J42</f>
        <v>1st</v>
      </c>
      <c r="K39" s="248">
        <f>ShowContinuousLog!K42</f>
        <v>0</v>
      </c>
      <c r="M39" s="248"/>
    </row>
    <row r="40" spans="1:13" ht="15.75" thickBot="1" x14ac:dyDescent="0.3">
      <c r="A40" s="259">
        <f>ShowContinuousLog!A43</f>
        <v>37</v>
      </c>
      <c r="B40" s="259">
        <f>ShowContinuousLog!B43</f>
        <v>37</v>
      </c>
      <c r="C40" s="259" t="str">
        <f>ShowContinuousLog!C43</f>
        <v>C7</v>
      </c>
      <c r="D40" s="259">
        <f>ShowContinuousLog!D43</f>
        <v>3</v>
      </c>
      <c r="E40" s="259" t="str">
        <f>ShowContinuousLog!E43</f>
        <v>N</v>
      </c>
      <c r="F40" s="260">
        <f>ShowContinuousLog!F43</f>
        <v>0</v>
      </c>
      <c r="G40" s="259" t="str">
        <f>ShowContinuousLog!G43</f>
        <v>DT</v>
      </c>
      <c r="H40" s="259" t="str">
        <f>ShowContinuousLog!H43</f>
        <v>Obed Gutierrez</v>
      </c>
      <c r="I40" s="249"/>
      <c r="J40" s="248" t="str">
        <f>ShowContinuousLog!J43</f>
        <v>3rd</v>
      </c>
      <c r="K40" s="248">
        <f>ShowContinuousLog!K43</f>
        <v>0</v>
      </c>
      <c r="M40" s="248"/>
    </row>
    <row r="41" spans="1:13" ht="15.75" thickBot="1" x14ac:dyDescent="0.3">
      <c r="A41" s="259">
        <f>ShowContinuousLog!A44</f>
        <v>38</v>
      </c>
      <c r="B41" s="259">
        <f>ShowContinuousLog!B44</f>
        <v>38</v>
      </c>
      <c r="C41" s="259" t="str">
        <f>ShowContinuousLog!C44</f>
        <v>C10</v>
      </c>
      <c r="D41" s="259">
        <f>ShowContinuousLog!D44</f>
        <v>2</v>
      </c>
      <c r="E41" s="259" t="str">
        <f>ShowContinuousLog!E44</f>
        <v>N</v>
      </c>
      <c r="F41" s="260">
        <f>ShowContinuousLog!F44</f>
        <v>0</v>
      </c>
      <c r="G41" s="259" t="str">
        <f>ShowContinuousLog!G44</f>
        <v>CTPK</v>
      </c>
      <c r="H41" s="259" t="str">
        <f>ShowContinuousLog!H44</f>
        <v>Obed Gutierrez</v>
      </c>
      <c r="I41" s="249"/>
      <c r="J41" s="248" t="str">
        <f>ShowContinuousLog!J44</f>
        <v>1st</v>
      </c>
      <c r="K41" s="248" t="str">
        <f>ShowContinuousLog!K44</f>
        <v>reserve best of show ,  Best of variety female cat. C</v>
      </c>
      <c r="M41" s="248"/>
    </row>
    <row r="42" spans="1:13" ht="15.75" thickBot="1" x14ac:dyDescent="0.3">
      <c r="A42" s="259">
        <f>ShowContinuousLog!A45</f>
        <v>39</v>
      </c>
      <c r="B42" s="259">
        <f>ShowContinuousLog!B45</f>
        <v>39</v>
      </c>
      <c r="C42" s="259" t="str">
        <f>ShowContinuousLog!C45</f>
        <v>C10</v>
      </c>
      <c r="D42" s="259">
        <f>ShowContinuousLog!D45</f>
        <v>3</v>
      </c>
      <c r="E42" s="259" t="str">
        <f>ShowContinuousLog!E45</f>
        <v>N</v>
      </c>
      <c r="F42" s="260">
        <f>ShowContinuousLog!F45</f>
        <v>0</v>
      </c>
      <c r="G42" s="259" t="str">
        <f>ShowContinuousLog!G45</f>
        <v>CTPK</v>
      </c>
      <c r="H42" s="259" t="str">
        <f>ShowContinuousLog!H45</f>
        <v>Obed Gutierrez</v>
      </c>
      <c r="I42" s="249"/>
      <c r="J42" s="248" t="str">
        <f>ShowContinuousLog!J45</f>
        <v>2nd</v>
      </c>
      <c r="K42" s="248" t="str">
        <f>ShowContinuousLog!K45</f>
        <v>Reserve Best of Variety Female Cat . C</v>
      </c>
      <c r="M42" s="248"/>
    </row>
    <row r="43" spans="1:13" ht="15.75" thickBot="1" x14ac:dyDescent="0.3">
      <c r="A43" s="259">
        <f>ShowContinuousLog!A46</f>
        <v>40</v>
      </c>
      <c r="B43" s="259">
        <f>ShowContinuousLog!B46</f>
        <v>40</v>
      </c>
      <c r="C43" s="259" t="str">
        <f>ShowContinuousLog!C46</f>
        <v>B9</v>
      </c>
      <c r="D43" s="259">
        <f>ShowContinuousLog!D46</f>
        <v>1</v>
      </c>
      <c r="E43" s="259" t="str">
        <f>ShowContinuousLog!E46</f>
        <v>N</v>
      </c>
      <c r="F43" s="260">
        <f>ShowContinuousLog!F46</f>
        <v>0</v>
      </c>
      <c r="G43" s="259" t="str">
        <f>ShowContinuousLog!G46</f>
        <v>HELP</v>
      </c>
      <c r="H43" s="259" t="str">
        <f>ShowContinuousLog!H46</f>
        <v>Obed Gutierrez</v>
      </c>
      <c r="I43" s="249"/>
      <c r="J43" s="248" t="str">
        <f>ShowContinuousLog!J46</f>
        <v>3rd</v>
      </c>
      <c r="K43" s="248">
        <f>ShowContinuousLog!K46</f>
        <v>0</v>
      </c>
      <c r="M43" s="248"/>
    </row>
    <row r="44" spans="1:13" ht="15.75" thickBot="1" x14ac:dyDescent="0.3">
      <c r="A44" s="259">
        <f>ShowContinuousLog!A47</f>
        <v>41</v>
      </c>
      <c r="B44" s="259">
        <f>ShowContinuousLog!B47</f>
        <v>41</v>
      </c>
      <c r="C44" s="259" t="str">
        <f>ShowContinuousLog!C47</f>
        <v>C5</v>
      </c>
      <c r="D44" s="259">
        <f>ShowContinuousLog!D47</f>
        <v>4</v>
      </c>
      <c r="E44" s="259" t="str">
        <f>ShowContinuousLog!E47</f>
        <v>N</v>
      </c>
      <c r="F44" s="260">
        <f>ShowContinuousLog!F47</f>
        <v>0</v>
      </c>
      <c r="G44" s="259" t="str">
        <f>ShowContinuousLog!G47</f>
        <v>DT</v>
      </c>
      <c r="H44" s="259" t="str">
        <f>ShowContinuousLog!H47</f>
        <v>Obed Gutierrez</v>
      </c>
      <c r="I44" s="249"/>
      <c r="J44" s="248">
        <f>ShowContinuousLog!J47</f>
        <v>0</v>
      </c>
      <c r="K44" s="248">
        <f>ShowContinuousLog!K47</f>
        <v>0</v>
      </c>
      <c r="M44" s="248"/>
    </row>
    <row r="45" spans="1:13" ht="15.75" thickBot="1" x14ac:dyDescent="0.3">
      <c r="A45" s="259">
        <f>ShowContinuousLog!A48</f>
        <v>42</v>
      </c>
      <c r="B45" s="259">
        <f>ShowContinuousLog!B48</f>
        <v>42</v>
      </c>
      <c r="C45" s="259" t="str">
        <f>ShowContinuousLog!C48</f>
        <v>C10</v>
      </c>
      <c r="D45" s="259">
        <f>ShowContinuousLog!D48</f>
        <v>4</v>
      </c>
      <c r="E45" s="259" t="str">
        <f>ShowContinuousLog!E48</f>
        <v>N</v>
      </c>
      <c r="F45" s="260">
        <f>ShowContinuousLog!F48</f>
        <v>0</v>
      </c>
      <c r="G45" s="259" t="str">
        <f>ShowContinuousLog!G48</f>
        <v>CTPK</v>
      </c>
      <c r="H45" s="259" t="str">
        <f>ShowContinuousLog!H48</f>
        <v>Obed Gutierrez</v>
      </c>
      <c r="I45" s="249"/>
      <c r="J45" s="248">
        <f>ShowContinuousLog!J48</f>
        <v>0</v>
      </c>
      <c r="K45" s="248">
        <f>ShowContinuousLog!K48</f>
        <v>0</v>
      </c>
      <c r="M45" s="248"/>
    </row>
    <row r="46" spans="1:13" ht="15.75" thickBot="1" x14ac:dyDescent="0.3">
      <c r="A46" s="259">
        <f>ShowContinuousLog!A49</f>
        <v>43</v>
      </c>
      <c r="B46" s="259">
        <f>ShowContinuousLog!B49</f>
        <v>43</v>
      </c>
      <c r="C46" s="259" t="str">
        <f>ShowContinuousLog!C49</f>
        <v>C10</v>
      </c>
      <c r="D46" s="259">
        <f>ShowContinuousLog!D49</f>
        <v>5</v>
      </c>
      <c r="E46" s="259" t="str">
        <f>ShowContinuousLog!E49</f>
        <v>N</v>
      </c>
      <c r="F46" s="260">
        <f>ShowContinuousLog!F49</f>
        <v>0</v>
      </c>
      <c r="G46" s="259" t="str">
        <f>ShowContinuousLog!G49</f>
        <v>CTPK</v>
      </c>
      <c r="H46" s="259" t="str">
        <f>ShowContinuousLog!H49</f>
        <v>Obed Gutierrez</v>
      </c>
      <c r="I46" s="249"/>
      <c r="J46" s="248">
        <f>ShowContinuousLog!J49</f>
        <v>0</v>
      </c>
      <c r="K46" s="248">
        <f>ShowContinuousLog!K49</f>
        <v>0</v>
      </c>
      <c r="M46" s="248"/>
    </row>
    <row r="47" spans="1:13" ht="15.75" thickBot="1" x14ac:dyDescent="0.3">
      <c r="A47" s="259">
        <f>ShowContinuousLog!A50</f>
        <v>44</v>
      </c>
      <c r="B47" s="259">
        <f>ShowContinuousLog!B50</f>
        <v>1</v>
      </c>
      <c r="C47" s="259" t="str">
        <f>ShowContinuousLog!C50</f>
        <v>A4</v>
      </c>
      <c r="D47" s="259">
        <f>ShowContinuousLog!D50</f>
        <v>1</v>
      </c>
      <c r="E47" s="259" t="str">
        <f>ShowContinuousLog!E50</f>
        <v>Y</v>
      </c>
      <c r="F47" s="260">
        <f>ShowContinuousLog!F50</f>
        <v>10</v>
      </c>
      <c r="G47" s="259" t="str">
        <f>ShowContinuousLog!G50</f>
        <v>BLUE STM #7</v>
      </c>
      <c r="H47" s="259" t="str">
        <f>ShowContinuousLog!H50</f>
        <v>Siegbert Illig</v>
      </c>
      <c r="I47" s="249"/>
      <c r="J47" s="248" t="str">
        <f>ShowContinuousLog!J50</f>
        <v>1st</v>
      </c>
      <c r="K47" s="248">
        <f>ShowContinuousLog!K50</f>
        <v>0</v>
      </c>
      <c r="M47" s="248"/>
    </row>
    <row r="48" spans="1:13" ht="15.75" thickBot="1" x14ac:dyDescent="0.3">
      <c r="A48" s="259">
        <f>ShowContinuousLog!A51</f>
        <v>45</v>
      </c>
      <c r="B48" s="259">
        <f>ShowContinuousLog!B51</f>
        <v>2</v>
      </c>
      <c r="C48" s="259" t="str">
        <f>ShowContinuousLog!C51</f>
        <v>A6</v>
      </c>
      <c r="D48" s="259">
        <f>ShowContinuousLog!D51</f>
        <v>1</v>
      </c>
      <c r="E48" s="259" t="str">
        <f>ShowContinuousLog!E51</f>
        <v>Y</v>
      </c>
      <c r="F48" s="260">
        <f>ShowContinuousLog!F51</f>
        <v>10</v>
      </c>
      <c r="G48" s="259" t="str">
        <f>ShowContinuousLog!G51</f>
        <v>TURQUOISE STM #941</v>
      </c>
      <c r="H48" s="259" t="str">
        <f>ShowContinuousLog!H51</f>
        <v>Siegbert Illig</v>
      </c>
      <c r="I48" s="249"/>
      <c r="J48" s="248" t="str">
        <f>ShowContinuousLog!J51</f>
        <v>3rd</v>
      </c>
      <c r="K48" s="248">
        <f>ShowContinuousLog!K51</f>
        <v>0</v>
      </c>
      <c r="M48" s="248"/>
    </row>
    <row r="49" spans="1:13" ht="15.75" thickBot="1" x14ac:dyDescent="0.3">
      <c r="A49" s="259">
        <f>ShowContinuousLog!A52</f>
        <v>46</v>
      </c>
      <c r="B49" s="259">
        <f>ShowContinuousLog!B52</f>
        <v>3</v>
      </c>
      <c r="C49" s="259" t="str">
        <f>ShowContinuousLog!C52</f>
        <v>A6</v>
      </c>
      <c r="D49" s="259">
        <f>ShowContinuousLog!D52</f>
        <v>2</v>
      </c>
      <c r="E49" s="259" t="str">
        <f>ShowContinuousLog!E52</f>
        <v>Y</v>
      </c>
      <c r="F49" s="260">
        <f>ShowContinuousLog!F52</f>
        <v>10</v>
      </c>
      <c r="G49" s="259" t="str">
        <f>ShowContinuousLog!G52</f>
        <v>TURQUOISE STM #105</v>
      </c>
      <c r="H49" s="259" t="str">
        <f>ShowContinuousLog!H52</f>
        <v>Siegbert Illig</v>
      </c>
      <c r="I49" s="249"/>
      <c r="J49" s="248" t="str">
        <f>ShowContinuousLog!J52</f>
        <v>1st</v>
      </c>
      <c r="K49" s="248" t="str">
        <f>ShowContinuousLog!K52</f>
        <v>Reserve Best of Variety male Cat A.</v>
      </c>
      <c r="M49" s="248"/>
    </row>
    <row r="50" spans="1:13" ht="15.75" thickBot="1" x14ac:dyDescent="0.3">
      <c r="A50" s="259">
        <f>ShowContinuousLog!A53</f>
        <v>47</v>
      </c>
      <c r="B50" s="259">
        <f>ShowContinuousLog!B53</f>
        <v>4</v>
      </c>
      <c r="C50" s="259" t="str">
        <f>ShowContinuousLog!C53</f>
        <v>A6</v>
      </c>
      <c r="D50" s="259">
        <f>ShowContinuousLog!D53</f>
        <v>3</v>
      </c>
      <c r="E50" s="259" t="str">
        <f>ShowContinuousLog!E53</f>
        <v>Y</v>
      </c>
      <c r="F50" s="260">
        <f>ShowContinuousLog!F53</f>
        <v>10</v>
      </c>
      <c r="G50" s="259" t="str">
        <f>ShowContinuousLog!G53</f>
        <v>TURQUOISE STM #97</v>
      </c>
      <c r="H50" s="259" t="str">
        <f>ShowContinuousLog!H53</f>
        <v>Siegbert Illig</v>
      </c>
      <c r="I50" s="249"/>
      <c r="J50" s="248" t="str">
        <f>ShowContinuousLog!J53</f>
        <v>2nd</v>
      </c>
      <c r="K50" s="248">
        <f>ShowContinuousLog!K53</f>
        <v>0</v>
      </c>
      <c r="M50" s="248"/>
    </row>
    <row r="51" spans="1:13" ht="15.75" thickBot="1" x14ac:dyDescent="0.3">
      <c r="A51" s="259">
        <f>ShowContinuousLog!A54</f>
        <v>48</v>
      </c>
      <c r="B51" s="259">
        <f>ShowContinuousLog!B54</f>
        <v>5</v>
      </c>
      <c r="C51" s="259" t="str">
        <f>ShowContinuousLog!C54</f>
        <v>A11</v>
      </c>
      <c r="D51" s="259">
        <f>ShowContinuousLog!D54</f>
        <v>1</v>
      </c>
      <c r="E51" s="259" t="str">
        <f>ShowContinuousLog!E54</f>
        <v>Y</v>
      </c>
      <c r="F51" s="260">
        <f>ShowContinuousLog!F54</f>
        <v>10</v>
      </c>
      <c r="G51" s="259" t="str">
        <f>ShowContinuousLog!G54</f>
        <v>BF STM #920</v>
      </c>
      <c r="H51" s="259" t="str">
        <f>ShowContinuousLog!H54</f>
        <v>Siegbert Illig</v>
      </c>
      <c r="I51" s="249"/>
      <c r="J51" s="248" t="str">
        <f>ShowContinuousLog!J54</f>
        <v>1st</v>
      </c>
      <c r="K51" s="248">
        <f>ShowContinuousLog!K54</f>
        <v>0</v>
      </c>
      <c r="M51" s="248"/>
    </row>
    <row r="52" spans="1:13" ht="15.75" thickBot="1" x14ac:dyDescent="0.3">
      <c r="A52" s="259">
        <f>ShowContinuousLog!A55</f>
        <v>49</v>
      </c>
      <c r="B52" s="259">
        <f>ShowContinuousLog!B55</f>
        <v>6</v>
      </c>
      <c r="C52" s="259" t="str">
        <f>ShowContinuousLog!C55</f>
        <v>A16   A17</v>
      </c>
      <c r="D52" s="259">
        <f>ShowContinuousLog!D55</f>
        <v>1</v>
      </c>
      <c r="E52" s="259" t="str">
        <f>ShowContinuousLog!E55</f>
        <v>Y</v>
      </c>
      <c r="F52" s="260">
        <f>ShowContinuousLog!F55</f>
        <v>10</v>
      </c>
      <c r="G52" s="259" t="str">
        <f>ShowContinuousLog!G55</f>
        <v>BLUE STF #920</v>
      </c>
      <c r="H52" s="259" t="str">
        <f>ShowContinuousLog!H55</f>
        <v>Siegbert Illig</v>
      </c>
      <c r="I52" s="249"/>
      <c r="J52" s="248" t="str">
        <f>ShowContinuousLog!J55</f>
        <v>1st</v>
      </c>
      <c r="K52" s="248">
        <f>ShowContinuousLog!K55</f>
        <v>0</v>
      </c>
      <c r="M52" s="248"/>
    </row>
    <row r="53" spans="1:13" ht="15.75" thickBot="1" x14ac:dyDescent="0.3">
      <c r="A53" s="259">
        <f>ShowContinuousLog!A56</f>
        <v>50</v>
      </c>
      <c r="B53" s="259">
        <f>ShowContinuousLog!B56</f>
        <v>7</v>
      </c>
      <c r="C53" s="259" t="str">
        <f>ShowContinuousLog!C56</f>
        <v>A16   A17</v>
      </c>
      <c r="D53" s="259">
        <f>ShowContinuousLog!D56</f>
        <v>2</v>
      </c>
      <c r="E53" s="259" t="str">
        <f>ShowContinuousLog!E56</f>
        <v>Y</v>
      </c>
      <c r="F53" s="260">
        <f>ShowContinuousLog!F56</f>
        <v>10</v>
      </c>
      <c r="G53" s="259" t="str">
        <f>ShowContinuousLog!G56</f>
        <v>BLUE STF #2</v>
      </c>
      <c r="H53" s="259" t="str">
        <f>ShowContinuousLog!H56</f>
        <v>Siegbert Illig</v>
      </c>
      <c r="I53" s="249"/>
      <c r="J53" s="248" t="str">
        <f>ShowContinuousLog!J56</f>
        <v>2nd</v>
      </c>
      <c r="K53" s="248">
        <f>ShowContinuousLog!K56</f>
        <v>0</v>
      </c>
      <c r="M53" s="248"/>
    </row>
    <row r="54" spans="1:13" ht="15.75" thickBot="1" x14ac:dyDescent="0.3">
      <c r="A54" s="259">
        <f>ShowContinuousLog!A57</f>
        <v>51</v>
      </c>
      <c r="B54" s="259">
        <f>ShowContinuousLog!B57</f>
        <v>8</v>
      </c>
      <c r="C54" s="259" t="str">
        <f>ShowContinuousLog!C57</f>
        <v>A18</v>
      </c>
      <c r="D54" s="259">
        <f>ShowContinuousLog!D57</f>
        <v>1</v>
      </c>
      <c r="E54" s="259" t="str">
        <f>ShowContinuousLog!E57</f>
        <v>Y</v>
      </c>
      <c r="F54" s="260">
        <f>ShowContinuousLog!F57</f>
        <v>10</v>
      </c>
      <c r="G54" s="259" t="str">
        <f>ShowContinuousLog!G57</f>
        <v>STEEL BLUE STF #972</v>
      </c>
      <c r="H54" s="259" t="str">
        <f>ShowContinuousLog!H57</f>
        <v>Siegbert Illig</v>
      </c>
      <c r="I54" s="249"/>
      <c r="J54" s="248" t="str">
        <f>ShowContinuousLog!J57</f>
        <v>1st</v>
      </c>
      <c r="K54" s="248">
        <f>ShowContinuousLog!K57</f>
        <v>0</v>
      </c>
      <c r="M54" s="248"/>
    </row>
    <row r="55" spans="1:13" ht="15.75" thickBot="1" x14ac:dyDescent="0.3">
      <c r="A55" s="259">
        <f>ShowContinuousLog!A58</f>
        <v>52</v>
      </c>
      <c r="B55" s="259">
        <f>ShowContinuousLog!B58</f>
        <v>9</v>
      </c>
      <c r="C55" s="259" t="str">
        <f>ShowContinuousLog!C58</f>
        <v>A19</v>
      </c>
      <c r="D55" s="259">
        <f>ShowContinuousLog!D58</f>
        <v>1</v>
      </c>
      <c r="E55" s="259" t="str">
        <f>ShowContinuousLog!E58</f>
        <v>Y</v>
      </c>
      <c r="F55" s="260">
        <f>ShowContinuousLog!F58</f>
        <v>10</v>
      </c>
      <c r="G55" s="259" t="str">
        <f>ShowContinuousLog!G58</f>
        <v>TURQUOISE STF #948</v>
      </c>
      <c r="H55" s="259" t="str">
        <f>ShowContinuousLog!H58</f>
        <v>Siegbert Illig</v>
      </c>
      <c r="I55" s="249"/>
      <c r="J55" s="248" t="str">
        <f>ShowContinuousLog!J58</f>
        <v>1st</v>
      </c>
      <c r="K55" s="248">
        <f>ShowContinuousLog!K58</f>
        <v>0</v>
      </c>
      <c r="M55" s="248"/>
    </row>
    <row r="56" spans="1:13" ht="15.75" thickBot="1" x14ac:dyDescent="0.3">
      <c r="A56" s="259">
        <f>ShowContinuousLog!A59</f>
        <v>53</v>
      </c>
      <c r="B56" s="259">
        <f>ShowContinuousLog!B59</f>
        <v>10</v>
      </c>
      <c r="C56" s="259" t="str">
        <f>ShowContinuousLog!C59</f>
        <v>A19</v>
      </c>
      <c r="D56" s="259">
        <f>ShowContinuousLog!D59</f>
        <v>2</v>
      </c>
      <c r="E56" s="259" t="str">
        <f>ShowContinuousLog!E59</f>
        <v>Y</v>
      </c>
      <c r="F56" s="260">
        <f>ShowContinuousLog!F59</f>
        <v>10</v>
      </c>
      <c r="G56" s="259" t="str">
        <f>ShowContinuousLog!G59</f>
        <v>TURQUOISE STF #954</v>
      </c>
      <c r="H56" s="259" t="str">
        <f>ShowContinuousLog!H59</f>
        <v>Siegbert Illig</v>
      </c>
      <c r="I56" s="249"/>
      <c r="J56" s="248" t="str">
        <f>ShowContinuousLog!J59</f>
        <v>3rd</v>
      </c>
      <c r="K56" s="248">
        <f>ShowContinuousLog!K59</f>
        <v>0</v>
      </c>
      <c r="M56" s="248"/>
    </row>
    <row r="57" spans="1:13" ht="15.75" thickBot="1" x14ac:dyDescent="0.3">
      <c r="A57" s="259">
        <f>ShowContinuousLog!A60</f>
        <v>54</v>
      </c>
      <c r="B57" s="259">
        <f>ShowContinuousLog!B60</f>
        <v>11</v>
      </c>
      <c r="C57" s="259" t="str">
        <f>ShowContinuousLog!C60</f>
        <v>A19</v>
      </c>
      <c r="D57" s="259">
        <f>ShowContinuousLog!D60</f>
        <v>3</v>
      </c>
      <c r="E57" s="259" t="str">
        <f>ShowContinuousLog!E60</f>
        <v>Y</v>
      </c>
      <c r="F57" s="260">
        <f>ShowContinuousLog!F60</f>
        <v>10</v>
      </c>
      <c r="G57" s="259" t="str">
        <f>ShowContinuousLog!G60</f>
        <v>TURQUOISE STF #942</v>
      </c>
      <c r="H57" s="259" t="str">
        <f>ShowContinuousLog!H60</f>
        <v>Siegbert Illig</v>
      </c>
      <c r="I57" s="249"/>
      <c r="J57" s="248" t="str">
        <f>ShowContinuousLog!J60</f>
        <v>2nd</v>
      </c>
      <c r="K57" s="248">
        <f>ShowContinuousLog!K60</f>
        <v>0</v>
      </c>
      <c r="M57" s="248"/>
    </row>
    <row r="58" spans="1:13" ht="15.75" thickBot="1" x14ac:dyDescent="0.3">
      <c r="A58" s="259">
        <f>ShowContinuousLog!A61</f>
        <v>55</v>
      </c>
      <c r="B58" s="259">
        <f>ShowContinuousLog!B61</f>
        <v>12</v>
      </c>
      <c r="C58" s="259" t="str">
        <f>ShowContinuousLog!C61</f>
        <v>B6</v>
      </c>
      <c r="D58" s="259">
        <f>ShowContinuousLog!D61</f>
        <v>1</v>
      </c>
      <c r="E58" s="259" t="str">
        <f>ShowContinuousLog!E61</f>
        <v>Y</v>
      </c>
      <c r="F58" s="260">
        <f>ShowContinuousLog!F61</f>
        <v>10</v>
      </c>
      <c r="G58" s="259" t="str">
        <f>ShowContinuousLog!G61</f>
        <v>PINEAPPLE PK MALE #889</v>
      </c>
      <c r="H58" s="259" t="str">
        <f>ShowContinuousLog!H61</f>
        <v>Siegbert Illig</v>
      </c>
      <c r="I58" s="249"/>
      <c r="J58" s="248">
        <f>ShowContinuousLog!J61</f>
        <v>0</v>
      </c>
      <c r="K58" s="248">
        <f>ShowContinuousLog!K61</f>
        <v>0</v>
      </c>
      <c r="M58" s="248"/>
    </row>
    <row r="59" spans="1:13" ht="15.75" thickBot="1" x14ac:dyDescent="0.3">
      <c r="A59" s="259">
        <f>ShowContinuousLog!A62</f>
        <v>56</v>
      </c>
      <c r="B59" s="259">
        <f>ShowContinuousLog!B62</f>
        <v>13</v>
      </c>
      <c r="C59" s="259" t="str">
        <f>ShowContinuousLog!C62</f>
        <v>B6</v>
      </c>
      <c r="D59" s="259">
        <f>ShowContinuousLog!D62</f>
        <v>2</v>
      </c>
      <c r="E59" s="259" t="str">
        <f>ShowContinuousLog!E62</f>
        <v>Y</v>
      </c>
      <c r="F59" s="260">
        <f>ShowContinuousLog!F62</f>
        <v>10</v>
      </c>
      <c r="G59" s="259" t="str">
        <f>ShowContinuousLog!G62</f>
        <v>PINEAPPLE PK MALE #895</v>
      </c>
      <c r="H59" s="259" t="str">
        <f>ShowContinuousLog!H62</f>
        <v>Siegbert Illig</v>
      </c>
      <c r="I59" s="249"/>
      <c r="J59" s="248">
        <f>ShowContinuousLog!J62</f>
        <v>0</v>
      </c>
      <c r="K59" s="248">
        <f>ShowContinuousLog!K62</f>
        <v>0</v>
      </c>
      <c r="M59" s="248"/>
    </row>
    <row r="60" spans="1:13" ht="15.75" thickBot="1" x14ac:dyDescent="0.3">
      <c r="A60" s="259">
        <f>ShowContinuousLog!A63</f>
        <v>57</v>
      </c>
      <c r="B60" s="259">
        <f>ShowContinuousLog!B63</f>
        <v>14</v>
      </c>
      <c r="C60" s="259" t="str">
        <f>ShowContinuousLog!C63</f>
        <v>B11</v>
      </c>
      <c r="D60" s="259">
        <f>ShowContinuousLog!D63</f>
        <v>1</v>
      </c>
      <c r="E60" s="259" t="str">
        <f>ShowContinuousLog!E63</f>
        <v>Y</v>
      </c>
      <c r="F60" s="260">
        <f>ShowContinuousLog!F63</f>
        <v>6</v>
      </c>
      <c r="G60" s="259" t="str">
        <f>ShowContinuousLog!G63</f>
        <v>TRADITIONAL RED PK MALE #51</v>
      </c>
      <c r="H60" s="259" t="str">
        <f>ShowContinuousLog!H63</f>
        <v>Siegbert Illig</v>
      </c>
      <c r="I60" s="249"/>
      <c r="J60" s="248" t="str">
        <f>ShowContinuousLog!J63</f>
        <v>1st</v>
      </c>
      <c r="K60" s="248">
        <f>ShowContinuousLog!K63</f>
        <v>0</v>
      </c>
      <c r="M60" s="248"/>
    </row>
    <row r="61" spans="1:13" ht="15.75" thickBot="1" x14ac:dyDescent="0.3">
      <c r="A61" s="259">
        <f>ShowContinuousLog!A64</f>
        <v>58</v>
      </c>
      <c r="B61" s="259">
        <f>ShowContinuousLog!B64</f>
        <v>15</v>
      </c>
      <c r="C61" s="259" t="str">
        <f>ShowContinuousLog!C64</f>
        <v>B11</v>
      </c>
      <c r="D61" s="259">
        <f>ShowContinuousLog!D64</f>
        <v>2</v>
      </c>
      <c r="E61" s="259" t="str">
        <f>ShowContinuousLog!E64</f>
        <v>Y</v>
      </c>
      <c r="F61" s="260">
        <f>ShowContinuousLog!F64</f>
        <v>6</v>
      </c>
      <c r="G61" s="259" t="str">
        <f>ShowContinuousLog!G64</f>
        <v>TRADITIONAL RED PK MALE #55</v>
      </c>
      <c r="H61" s="259" t="str">
        <f>ShowContinuousLog!H64</f>
        <v>Siegbert Illig</v>
      </c>
      <c r="I61" s="249"/>
      <c r="J61" s="248" t="str">
        <f>ShowContinuousLog!J64</f>
        <v>2nd</v>
      </c>
      <c r="K61" s="248">
        <f>ShowContinuousLog!K64</f>
        <v>0</v>
      </c>
      <c r="M61" s="248"/>
    </row>
    <row r="62" spans="1:13" ht="15.75" thickBot="1" x14ac:dyDescent="0.3">
      <c r="A62" s="259">
        <f>ShowContinuousLog!A65</f>
        <v>59</v>
      </c>
      <c r="B62" s="259">
        <f>ShowContinuousLog!B65</f>
        <v>16</v>
      </c>
      <c r="C62" s="259" t="str">
        <f>ShowContinuousLog!C65</f>
        <v>C2</v>
      </c>
      <c r="D62" s="259">
        <f>ShowContinuousLog!D65</f>
        <v>1</v>
      </c>
      <c r="E62" s="259" t="str">
        <f>ShowContinuousLog!E65</f>
        <v>Y</v>
      </c>
      <c r="F62" s="260">
        <f>ShowContinuousLog!F65</f>
        <v>10</v>
      </c>
      <c r="G62" s="259" t="str">
        <f>ShowContinuousLog!G65</f>
        <v>DTM #977</v>
      </c>
      <c r="H62" s="259" t="str">
        <f>ShowContinuousLog!H65</f>
        <v>Siegbert Illig</v>
      </c>
      <c r="I62" s="249"/>
      <c r="J62" s="248">
        <f>ShowContinuousLog!J65</f>
        <v>0</v>
      </c>
      <c r="K62" s="248">
        <f>ShowContinuousLog!K65</f>
        <v>0</v>
      </c>
      <c r="M62" s="248"/>
    </row>
    <row r="63" spans="1:13" ht="15.75" thickBot="1" x14ac:dyDescent="0.3">
      <c r="A63" s="259">
        <f>ShowContinuousLog!A66</f>
        <v>60</v>
      </c>
      <c r="B63" s="259">
        <f>ShowContinuousLog!B66</f>
        <v>17</v>
      </c>
      <c r="C63" s="259" t="str">
        <f>ShowContinuousLog!C66</f>
        <v>C7</v>
      </c>
      <c r="D63" s="259">
        <f>ShowContinuousLog!D66</f>
        <v>1</v>
      </c>
      <c r="E63" s="259" t="str">
        <f>ShowContinuousLog!E66</f>
        <v>Y</v>
      </c>
      <c r="F63" s="260">
        <f>ShowContinuousLog!F66</f>
        <v>6</v>
      </c>
      <c r="G63" s="259" t="str">
        <f>ShowContinuousLog!G66</f>
        <v>DTF #40</v>
      </c>
      <c r="H63" s="259" t="str">
        <f>ShowContinuousLog!H66</f>
        <v>Siegbert Illig</v>
      </c>
      <c r="I63" s="249"/>
      <c r="J63" s="248" t="str">
        <f>ShowContinuousLog!J66</f>
        <v>2nd</v>
      </c>
      <c r="K63" s="248">
        <f>ShowContinuousLog!K66</f>
        <v>0</v>
      </c>
      <c r="M63" s="248"/>
    </row>
    <row r="64" spans="1:13" ht="15.75" thickBot="1" x14ac:dyDescent="0.3">
      <c r="A64" s="259">
        <f>ShowContinuousLog!A67</f>
        <v>61</v>
      </c>
      <c r="B64" s="259">
        <f>ShowContinuousLog!B67</f>
        <v>18</v>
      </c>
      <c r="C64" s="259" t="str">
        <f>ShowContinuousLog!C67</f>
        <v>D1</v>
      </c>
      <c r="D64" s="259">
        <f>ShowContinuousLog!D67</f>
        <v>1</v>
      </c>
      <c r="E64" s="259" t="str">
        <f>ShowContinuousLog!E67</f>
        <v>Y</v>
      </c>
      <c r="F64" s="260">
        <f>ShowContinuousLog!F67</f>
        <v>6</v>
      </c>
      <c r="G64" s="259" t="str">
        <f>ShowContinuousLog!G67</f>
        <v>ROSETAIL 31</v>
      </c>
      <c r="H64" s="259" t="str">
        <f>ShowContinuousLog!H67</f>
        <v>Siegbert Illig</v>
      </c>
      <c r="I64" s="249"/>
      <c r="J64" s="248" t="str">
        <f>ShowContinuousLog!J67</f>
        <v>2nd</v>
      </c>
      <c r="K64" s="248">
        <f>ShowContinuousLog!K67</f>
        <v>0</v>
      </c>
      <c r="M64" s="248"/>
    </row>
    <row r="65" spans="1:13" ht="15.75" thickBot="1" x14ac:dyDescent="0.3">
      <c r="A65" s="259">
        <f>ShowContinuousLog!A68</f>
        <v>62</v>
      </c>
      <c r="B65" s="259">
        <f>ShowContinuousLog!B68</f>
        <v>19</v>
      </c>
      <c r="C65" s="259" t="str">
        <f>ShowContinuousLog!C68</f>
        <v>D5</v>
      </c>
      <c r="D65" s="259" t="str">
        <f>ShowContinuousLog!D68</f>
        <v xml:space="preserve">1A </v>
      </c>
      <c r="E65" s="259" t="str">
        <f>ShowContinuousLog!E68</f>
        <v>Y</v>
      </c>
      <c r="F65" s="260" t="str">
        <f>ShowContinuousLog!F68</f>
        <v>12P</v>
      </c>
      <c r="G65" s="259" t="str">
        <f>ShowContinuousLog!G68</f>
        <v>METALLIC GREEN STM #113 PAIR</v>
      </c>
      <c r="H65" s="259" t="str">
        <f>ShowContinuousLog!H68</f>
        <v>Siegbert Illig</v>
      </c>
      <c r="I65" s="249"/>
      <c r="J65" s="248" t="str">
        <f>ShowContinuousLog!J68</f>
        <v>1st</v>
      </c>
      <c r="K65" s="248">
        <f>ShowContinuousLog!K68</f>
        <v>0</v>
      </c>
      <c r="M65" s="248"/>
    </row>
    <row r="66" spans="1:13" ht="15.75" thickBot="1" x14ac:dyDescent="0.3">
      <c r="A66" s="259">
        <f>ShowContinuousLog!A69</f>
        <v>63</v>
      </c>
      <c r="B66" s="259">
        <f>ShowContinuousLog!B69</f>
        <v>20</v>
      </c>
      <c r="C66" s="259" t="str">
        <f>ShowContinuousLog!C69</f>
        <v>D5</v>
      </c>
      <c r="D66" s="259" t="str">
        <f>ShowContinuousLog!D69</f>
        <v>1B</v>
      </c>
      <c r="E66" s="259" t="str">
        <f>ShowContinuousLog!E69</f>
        <v>Y</v>
      </c>
      <c r="F66" s="260" t="str">
        <f>ShowContinuousLog!F69</f>
        <v>12P</v>
      </c>
      <c r="G66" s="259" t="str">
        <f>ShowContinuousLog!G69</f>
        <v>METALLIC GREEN STF #120 PAIR</v>
      </c>
      <c r="H66" s="259" t="str">
        <f>ShowContinuousLog!H69</f>
        <v>Siegbert Illig</v>
      </c>
      <c r="I66" s="249"/>
      <c r="J66" s="248" t="str">
        <f>ShowContinuousLog!J69</f>
        <v>1st</v>
      </c>
      <c r="K66" s="248">
        <f>ShowContinuousLog!K69</f>
        <v>0</v>
      </c>
      <c r="M66" s="248"/>
    </row>
    <row r="67" spans="1:13" ht="15.75" thickBot="1" x14ac:dyDescent="0.3">
      <c r="A67" s="259">
        <f>ShowContinuousLog!A70</f>
        <v>64</v>
      </c>
      <c r="B67" s="259">
        <f>ShowContinuousLog!B70</f>
        <v>1</v>
      </c>
      <c r="C67" s="259" t="str">
        <f>ShowContinuousLog!C70</f>
        <v>B6</v>
      </c>
      <c r="D67" s="259">
        <f>ShowContinuousLog!D70</f>
        <v>3</v>
      </c>
      <c r="E67" s="259" t="str">
        <f>ShowContinuousLog!E70</f>
        <v>Y</v>
      </c>
      <c r="F67" s="260">
        <f>ShowContinuousLog!F70</f>
        <v>15</v>
      </c>
      <c r="G67" s="259" t="str">
        <f>ShowContinuousLog!G70</f>
        <v>White Show PKM</v>
      </c>
      <c r="H67" s="259" t="str">
        <f>ShowContinuousLog!H70</f>
        <v>Jaqueline Gray</v>
      </c>
      <c r="I67" s="249"/>
      <c r="J67" s="248">
        <f>ShowContinuousLog!J70</f>
        <v>0</v>
      </c>
      <c r="K67" s="248">
        <f>ShowContinuousLog!K70</f>
        <v>0</v>
      </c>
      <c r="M67" s="248"/>
    </row>
    <row r="68" spans="1:13" ht="15.75" thickBot="1" x14ac:dyDescent="0.3">
      <c r="A68" s="259">
        <f>ShowContinuousLog!A71</f>
        <v>65</v>
      </c>
      <c r="B68" s="259">
        <f>ShowContinuousLog!B71</f>
        <v>2</v>
      </c>
      <c r="C68" s="259" t="str">
        <f>ShowContinuousLog!C71</f>
        <v>B3</v>
      </c>
      <c r="D68" s="259">
        <f>ShowContinuousLog!D71</f>
        <v>1</v>
      </c>
      <c r="E68" s="259" t="str">
        <f>ShowContinuousLog!E71</f>
        <v>Y</v>
      </c>
      <c r="F68" s="260">
        <f>ShowContinuousLog!F71</f>
        <v>15</v>
      </c>
      <c r="G68" s="259" t="str">
        <f>ShowContinuousLog!G71</f>
        <v>Pastel Blue and White Show PKM</v>
      </c>
      <c r="H68" s="259" t="str">
        <f>ShowContinuousLog!H71</f>
        <v>Jaqueline Gray</v>
      </c>
      <c r="I68" s="249"/>
      <c r="J68" s="248">
        <f>ShowContinuousLog!J71</f>
        <v>0</v>
      </c>
      <c r="K68" s="248">
        <f>ShowContinuousLog!K71</f>
        <v>0</v>
      </c>
      <c r="M68" s="248"/>
    </row>
    <row r="69" spans="1:13" ht="15.75" thickBot="1" x14ac:dyDescent="0.3">
      <c r="A69" s="259">
        <f>ShowContinuousLog!A72</f>
        <v>66</v>
      </c>
      <c r="B69" s="259">
        <f>ShowContinuousLog!B72</f>
        <v>3</v>
      </c>
      <c r="C69" s="259" t="str">
        <f>ShowContinuousLog!C72</f>
        <v>B17</v>
      </c>
      <c r="D69" s="259">
        <f>ShowContinuousLog!D72</f>
        <v>8</v>
      </c>
      <c r="E69" s="259" t="str">
        <f>ShowContinuousLog!E72</f>
        <v>Y</v>
      </c>
      <c r="F69" s="260">
        <f>ShowContinuousLog!F72</f>
        <v>15</v>
      </c>
      <c r="G69" s="259" t="str">
        <f>ShowContinuousLog!G72</f>
        <v>Pastel Green Grizzle Show PKM</v>
      </c>
      <c r="H69" s="259" t="str">
        <f>ShowContinuousLog!H72</f>
        <v>Jaqueline Gray</v>
      </c>
      <c r="I69" s="249"/>
      <c r="J69" s="248" t="str">
        <f>ShowContinuousLog!J72</f>
        <v>2nd</v>
      </c>
      <c r="K69" s="248">
        <f>ShowContinuousLog!K72</f>
        <v>0</v>
      </c>
      <c r="M69" s="248"/>
    </row>
    <row r="70" spans="1:13" ht="15.75" thickBot="1" x14ac:dyDescent="0.3">
      <c r="A70" s="259">
        <f>ShowContinuousLog!A73</f>
        <v>67</v>
      </c>
      <c r="B70" s="259">
        <f>ShowContinuousLog!B73</f>
        <v>4</v>
      </c>
      <c r="C70" s="259" t="str">
        <f>ShowContinuousLog!C73</f>
        <v>B6</v>
      </c>
      <c r="D70" s="259">
        <f>ShowContinuousLog!D73</f>
        <v>5</v>
      </c>
      <c r="E70" s="259" t="str">
        <f>ShowContinuousLog!E73</f>
        <v>Y</v>
      </c>
      <c r="F70" s="260">
        <f>ShowContinuousLog!F73</f>
        <v>10</v>
      </c>
      <c r="G70" s="259" t="str">
        <f>ShowContinuousLog!G73</f>
        <v>Pastel Blue Show PKF</v>
      </c>
      <c r="H70" s="259" t="str">
        <f>ShowContinuousLog!H73</f>
        <v>Jaqueline Gray</v>
      </c>
      <c r="I70" s="249"/>
      <c r="J70" s="248">
        <f>ShowContinuousLog!J73</f>
        <v>0</v>
      </c>
      <c r="K70" s="248">
        <f>ShowContinuousLog!K73</f>
        <v>0</v>
      </c>
      <c r="M70" s="248"/>
    </row>
    <row r="71" spans="1:13" ht="15.75" thickBot="1" x14ac:dyDescent="0.3">
      <c r="A71" s="259">
        <f>ShowContinuousLog!A74</f>
        <v>68</v>
      </c>
      <c r="B71" s="259">
        <f>ShowContinuousLog!B74</f>
        <v>5</v>
      </c>
      <c r="C71" s="259" t="str">
        <f>ShowContinuousLog!C74</f>
        <v>B17</v>
      </c>
      <c r="D71" s="259">
        <f>ShowContinuousLog!D74</f>
        <v>2</v>
      </c>
      <c r="E71" s="259" t="str">
        <f>ShowContinuousLog!E74</f>
        <v>Y</v>
      </c>
      <c r="F71" s="260">
        <f>ShowContinuousLog!F74</f>
        <v>10</v>
      </c>
      <c r="G71" s="259" t="str">
        <f>ShowContinuousLog!G74</f>
        <v>White Show PKF</v>
      </c>
      <c r="H71" s="259" t="str">
        <f>ShowContinuousLog!H74</f>
        <v>Jaqueline Gray</v>
      </c>
      <c r="I71" s="249"/>
      <c r="J71" s="248">
        <f>ShowContinuousLog!J74</f>
        <v>0</v>
      </c>
      <c r="K71" s="248">
        <f>ShowContinuousLog!K74</f>
        <v>0</v>
      </c>
      <c r="M71" s="248"/>
    </row>
    <row r="72" spans="1:13" ht="15.75" thickBot="1" x14ac:dyDescent="0.3">
      <c r="A72" s="259">
        <f>ShowContinuousLog!A75</f>
        <v>69</v>
      </c>
      <c r="B72" s="259">
        <f>ShowContinuousLog!B75</f>
        <v>6</v>
      </c>
      <c r="C72" s="259" t="str">
        <f>ShowContinuousLog!C75</f>
        <v>B17</v>
      </c>
      <c r="D72" s="259">
        <f>ShowContinuousLog!D75</f>
        <v>3</v>
      </c>
      <c r="E72" s="259" t="str">
        <f>ShowContinuousLog!E75</f>
        <v>Y</v>
      </c>
      <c r="F72" s="260">
        <f>ShowContinuousLog!F75</f>
        <v>10</v>
      </c>
      <c r="G72" s="259" t="str">
        <f>ShowContinuousLog!G75</f>
        <v>White Show PKF</v>
      </c>
      <c r="H72" s="259" t="str">
        <f>ShowContinuousLog!H75</f>
        <v>Jaqueline Gray</v>
      </c>
      <c r="I72" s="249"/>
      <c r="J72" s="248" t="str">
        <f>ShowContinuousLog!J75</f>
        <v>1st</v>
      </c>
      <c r="K72" s="248">
        <f>ShowContinuousLog!K75</f>
        <v>0</v>
      </c>
      <c r="M72" s="248"/>
    </row>
    <row r="73" spans="1:13" ht="15.75" thickBot="1" x14ac:dyDescent="0.3">
      <c r="A73" s="259">
        <f>ShowContinuousLog!A76</f>
        <v>70</v>
      </c>
      <c r="B73" s="259">
        <f>ShowContinuousLog!B76</f>
        <v>7</v>
      </c>
      <c r="C73" s="259" t="str">
        <f>ShowContinuousLog!C76</f>
        <v>A24</v>
      </c>
      <c r="D73" s="259">
        <f>ShowContinuousLog!D76</f>
        <v>4</v>
      </c>
      <c r="E73" s="259" t="str">
        <f>ShowContinuousLog!E76</f>
        <v>Y</v>
      </c>
      <c r="F73" s="260">
        <f>ShowContinuousLog!F76</f>
        <v>10</v>
      </c>
      <c r="G73" s="259" t="str">
        <f>ShowContinuousLog!G76</f>
        <v>Black Copper Marble HM STF</v>
      </c>
      <c r="H73" s="259" t="str">
        <f>ShowContinuousLog!H76</f>
        <v>Jaqueline Gray</v>
      </c>
      <c r="I73" s="249"/>
      <c r="J73" s="248">
        <f>ShowContinuousLog!J76</f>
        <v>0</v>
      </c>
      <c r="K73" s="248">
        <f>ShowContinuousLog!K76</f>
        <v>0</v>
      </c>
      <c r="M73" s="248"/>
    </row>
    <row r="74" spans="1:13" ht="15.75" thickBot="1" x14ac:dyDescent="0.3">
      <c r="A74" s="259">
        <f>ShowContinuousLog!A77</f>
        <v>71</v>
      </c>
      <c r="B74" s="259">
        <f>ShowContinuousLog!B77</f>
        <v>8</v>
      </c>
      <c r="C74" s="259" t="str">
        <f>ShowContinuousLog!C77</f>
        <v>A24</v>
      </c>
      <c r="D74" s="259">
        <f>ShowContinuousLog!D77</f>
        <v>5</v>
      </c>
      <c r="E74" s="259" t="str">
        <f>ShowContinuousLog!E77</f>
        <v>Y</v>
      </c>
      <c r="F74" s="260">
        <f>ShowContinuousLog!F77</f>
        <v>10</v>
      </c>
      <c r="G74" s="259" t="str">
        <f>ShowContinuousLog!G77</f>
        <v>Red Copper Marble HM STF</v>
      </c>
      <c r="H74" s="259" t="str">
        <f>ShowContinuousLog!H77</f>
        <v>Jaqueline Gray</v>
      </c>
      <c r="I74" s="249"/>
      <c r="J74" s="248" t="str">
        <f>ShowContinuousLog!J77</f>
        <v>3rd</v>
      </c>
      <c r="K74" s="248">
        <f>ShowContinuousLog!K77</f>
        <v>0</v>
      </c>
      <c r="M74" s="248"/>
    </row>
    <row r="75" spans="1:13" ht="15.75" thickBot="1" x14ac:dyDescent="0.3">
      <c r="A75" s="259">
        <f>ShowContinuousLog!A78</f>
        <v>72</v>
      </c>
      <c r="B75" s="259">
        <f>ShowContinuousLog!B78</f>
        <v>9</v>
      </c>
      <c r="C75" s="259" t="str">
        <f>ShowContinuousLog!C78</f>
        <v>A24</v>
      </c>
      <c r="D75" s="259">
        <f>ShowContinuousLog!D78</f>
        <v>3</v>
      </c>
      <c r="E75" s="259" t="str">
        <f>ShowContinuousLog!E78</f>
        <v>Y</v>
      </c>
      <c r="F75" s="260">
        <f>ShowContinuousLog!F78</f>
        <v>10</v>
      </c>
      <c r="G75" s="259" t="str">
        <f>ShowContinuousLog!G78</f>
        <v>Red Copper Marble HM STF</v>
      </c>
      <c r="H75" s="259" t="str">
        <f>ShowContinuousLog!H78</f>
        <v>Jaqueline Gray</v>
      </c>
      <c r="I75" s="249"/>
      <c r="J75" s="248">
        <f>ShowContinuousLog!J78</f>
        <v>0</v>
      </c>
      <c r="K75" s="248">
        <f>ShowContinuousLog!K78</f>
        <v>0</v>
      </c>
      <c r="M75" s="248"/>
    </row>
    <row r="76" spans="1:13" ht="15.75" thickBot="1" x14ac:dyDescent="0.3">
      <c r="A76" s="259">
        <f>ShowContinuousLog!A79</f>
        <v>73</v>
      </c>
      <c r="B76" s="259">
        <f>ShowContinuousLog!B79</f>
        <v>10</v>
      </c>
      <c r="C76" s="259" t="str">
        <f>ShowContinuousLog!C79</f>
        <v>A24</v>
      </c>
      <c r="D76" s="259">
        <f>ShowContinuousLog!D79</f>
        <v>1</v>
      </c>
      <c r="E76" s="259" t="str">
        <f>ShowContinuousLog!E79</f>
        <v>Y</v>
      </c>
      <c r="F76" s="260">
        <f>ShowContinuousLog!F79</f>
        <v>10</v>
      </c>
      <c r="G76" s="259" t="str">
        <f>ShowContinuousLog!G79</f>
        <v>Black/Platinum Dragon HM STF</v>
      </c>
      <c r="H76" s="259" t="str">
        <f>ShowContinuousLog!H79</f>
        <v>Jaqueline Gray</v>
      </c>
      <c r="I76" s="249"/>
      <c r="J76" s="248" t="str">
        <f>ShowContinuousLog!J79</f>
        <v>2nd</v>
      </c>
      <c r="K76" s="248">
        <f>ShowContinuousLog!K79</f>
        <v>0</v>
      </c>
      <c r="M76" s="248"/>
    </row>
    <row r="77" spans="1:13" ht="15.75" thickBot="1" x14ac:dyDescent="0.3">
      <c r="A77" s="259">
        <f>ShowContinuousLog!A80</f>
        <v>74</v>
      </c>
      <c r="B77" s="259">
        <f>ShowContinuousLog!B80</f>
        <v>1</v>
      </c>
      <c r="C77" s="259" t="str">
        <f>ShowContinuousLog!C80</f>
        <v>A14</v>
      </c>
      <c r="D77" s="259">
        <f>ShowContinuousLog!D80</f>
        <v>1</v>
      </c>
      <c r="E77" s="259" t="str">
        <f>ShowContinuousLog!E80</f>
        <v>N</v>
      </c>
      <c r="F77" s="260">
        <f>ShowContinuousLog!F80</f>
        <v>0</v>
      </c>
      <c r="G77" s="259" t="str">
        <f>ShowContinuousLog!G80</f>
        <v>female halfmoon black orchid</v>
      </c>
      <c r="H77" s="259" t="str">
        <f>ShowContinuousLog!H80</f>
        <v>Dagmar Velez Roldan</v>
      </c>
      <c r="I77" s="249"/>
      <c r="J77" s="248" t="str">
        <f>ShowContinuousLog!J80</f>
        <v>1st</v>
      </c>
      <c r="K77" s="248" t="str">
        <f>ShowContinuousLog!K80</f>
        <v xml:space="preserve">Best of Show and variety female Cat. A </v>
      </c>
      <c r="M77" s="248"/>
    </row>
    <row r="78" spans="1:13" ht="15.75" thickBot="1" x14ac:dyDescent="0.3">
      <c r="A78" s="259">
        <f>ShowContinuousLog!A81</f>
        <v>75</v>
      </c>
      <c r="B78" s="259">
        <f>ShowContinuousLog!B81</f>
        <v>2</v>
      </c>
      <c r="C78" s="259" t="str">
        <f>ShowContinuousLog!C81</f>
        <v>B15</v>
      </c>
      <c r="D78" s="259">
        <f>ShowContinuousLog!D81</f>
        <v>3</v>
      </c>
      <c r="E78" s="259" t="str">
        <f>ShowContinuousLog!E81</f>
        <v>N</v>
      </c>
      <c r="F78" s="260">
        <f>ShowContinuousLog!F81</f>
        <v>0</v>
      </c>
      <c r="G78" s="259" t="str">
        <f>ShowContinuousLog!G81</f>
        <v>female plakat black orchid</v>
      </c>
      <c r="H78" s="259" t="str">
        <f>ShowContinuousLog!H81</f>
        <v>Dagmar Velez Roldan</v>
      </c>
      <c r="I78" s="249"/>
      <c r="J78" s="248">
        <f>ShowContinuousLog!J81</f>
        <v>0</v>
      </c>
      <c r="K78" s="248">
        <f>ShowContinuousLog!K81</f>
        <v>0</v>
      </c>
      <c r="M78" s="248"/>
    </row>
    <row r="79" spans="1:13" ht="15.75" thickBot="1" x14ac:dyDescent="0.3">
      <c r="A79" s="259">
        <f>ShowContinuousLog!A82</f>
        <v>76</v>
      </c>
      <c r="B79" s="259">
        <f>ShowContinuousLog!B82</f>
        <v>3</v>
      </c>
      <c r="C79" s="259" t="str">
        <f>ShowContinuousLog!C82</f>
        <v>B15</v>
      </c>
      <c r="D79" s="259">
        <f>ShowContinuousLog!D82</f>
        <v>4</v>
      </c>
      <c r="E79" s="259" t="str">
        <f>ShowContinuousLog!E82</f>
        <v>N</v>
      </c>
      <c r="F79" s="260">
        <f>ShowContinuousLog!F82</f>
        <v>0</v>
      </c>
      <c r="G79" s="259" t="str">
        <f>ShowContinuousLog!G82</f>
        <v>female plakat black orchid</v>
      </c>
      <c r="H79" s="259" t="str">
        <f>ShowContinuousLog!H82</f>
        <v>Dagmar Velez Roldan</v>
      </c>
      <c r="I79" s="249"/>
      <c r="J79" s="248" t="str">
        <f>ShowContinuousLog!J82</f>
        <v>3rd</v>
      </c>
      <c r="K79" s="248">
        <f>ShowContinuousLog!K82</f>
        <v>0</v>
      </c>
      <c r="M79" s="248"/>
    </row>
    <row r="80" spans="1:13" ht="15.75" thickBot="1" x14ac:dyDescent="0.3">
      <c r="A80" s="259">
        <f>ShowContinuousLog!A83</f>
        <v>77</v>
      </c>
      <c r="B80" s="259">
        <f>ShowContinuousLog!B83</f>
        <v>4</v>
      </c>
      <c r="C80" s="259" t="str">
        <f>ShowContinuousLog!C83</f>
        <v>B6</v>
      </c>
      <c r="D80" s="259">
        <f>ShowContinuousLog!D83</f>
        <v>4</v>
      </c>
      <c r="E80" s="259" t="str">
        <f>ShowContinuousLog!E83</f>
        <v>N</v>
      </c>
      <c r="F80" s="260">
        <f>ShowContinuousLog!F83</f>
        <v>0</v>
      </c>
      <c r="G80" s="259" t="str">
        <f>ShowContinuousLog!G83</f>
        <v>male plakat black orchid</v>
      </c>
      <c r="H80" s="259" t="str">
        <f>ShowContinuousLog!H83</f>
        <v>Dagmar Velez Roldan</v>
      </c>
      <c r="I80" s="249"/>
      <c r="J80" s="248">
        <f>ShowContinuousLog!J83</f>
        <v>0</v>
      </c>
      <c r="K80" s="248">
        <f>ShowContinuousLog!K83</f>
        <v>0</v>
      </c>
      <c r="M80" s="248"/>
    </row>
    <row r="81" spans="1:13" ht="15.75" thickBot="1" x14ac:dyDescent="0.3">
      <c r="A81" s="259">
        <f>ShowContinuousLog!A84</f>
        <v>78</v>
      </c>
      <c r="B81" s="259">
        <f>ShowContinuousLog!B84</f>
        <v>5</v>
      </c>
      <c r="C81" s="259" t="str">
        <f>ShowContinuousLog!C84</f>
        <v>A20</v>
      </c>
      <c r="D81" s="259">
        <f>ShowContinuousLog!D84</f>
        <v>1</v>
      </c>
      <c r="E81" s="259" t="str">
        <f>ShowContinuousLog!E84</f>
        <v>N</v>
      </c>
      <c r="F81" s="260">
        <f>ShowContinuousLog!F84</f>
        <v>0</v>
      </c>
      <c r="G81" s="259" t="str">
        <f>ShowContinuousLog!G84</f>
        <v>female halfmoon butterfly</v>
      </c>
      <c r="H81" s="259" t="str">
        <f>ShowContinuousLog!H84</f>
        <v>Dagmar Velez Roldan</v>
      </c>
      <c r="I81" s="249"/>
      <c r="J81" s="248" t="str">
        <f>ShowContinuousLog!J84</f>
        <v>1st</v>
      </c>
      <c r="K81" s="248">
        <f>ShowContinuousLog!K84</f>
        <v>0</v>
      </c>
      <c r="M81" s="248"/>
    </row>
    <row r="82" spans="1:13" ht="15.75" thickBot="1" x14ac:dyDescent="0.3">
      <c r="A82" s="259">
        <f>ShowContinuousLog!A85</f>
        <v>79</v>
      </c>
      <c r="B82" s="259">
        <f>ShowContinuousLog!B85</f>
        <v>6</v>
      </c>
      <c r="C82" s="259" t="str">
        <f>ShowContinuousLog!C85</f>
        <v>B2</v>
      </c>
      <c r="D82" s="259">
        <f>ShowContinuousLog!D85</f>
        <v>1</v>
      </c>
      <c r="E82" s="259" t="str">
        <f>ShowContinuousLog!E85</f>
        <v>N</v>
      </c>
      <c r="F82" s="260">
        <f>ShowContinuousLog!F85</f>
        <v>0</v>
      </c>
      <c r="G82" s="259" t="str">
        <f>ShowContinuousLog!G85</f>
        <v>male plakat black orchid</v>
      </c>
      <c r="H82" s="259" t="str">
        <f>ShowContinuousLog!H85</f>
        <v>Dagmar Velez Roldan</v>
      </c>
      <c r="I82" s="249"/>
      <c r="J82" s="248" t="str">
        <f>ShowContinuousLog!J85</f>
        <v>2nd</v>
      </c>
      <c r="K82" s="248">
        <f>ShowContinuousLog!K85</f>
        <v>0</v>
      </c>
      <c r="M82" s="248"/>
    </row>
    <row r="83" spans="1:13" ht="15.75" thickBot="1" x14ac:dyDescent="0.3">
      <c r="A83" s="259">
        <f>ShowContinuousLog!A86</f>
        <v>80</v>
      </c>
      <c r="B83" s="259">
        <f>ShowContinuousLog!B86</f>
        <v>7</v>
      </c>
      <c r="C83" s="259" t="str">
        <f>ShowContinuousLog!C86</f>
        <v>A22</v>
      </c>
      <c r="D83" s="259">
        <f>ShowContinuousLog!D86</f>
        <v>2</v>
      </c>
      <c r="E83" s="259" t="str">
        <f>ShowContinuousLog!E86</f>
        <v>N</v>
      </c>
      <c r="F83" s="260">
        <f>ShowContinuousLog!F86</f>
        <v>0</v>
      </c>
      <c r="G83" s="259" t="str">
        <f>ShowContinuousLog!G86</f>
        <v>female halfmoon black orchid</v>
      </c>
      <c r="H83" s="259" t="str">
        <f>ShowContinuousLog!H86</f>
        <v>Dagmar Velez Roldan</v>
      </c>
      <c r="I83" s="249"/>
      <c r="J83" s="248" t="str">
        <f>ShowContinuousLog!J86</f>
        <v>1st</v>
      </c>
      <c r="K83" s="248">
        <f>ShowContinuousLog!K86</f>
        <v>0</v>
      </c>
      <c r="M83" s="248"/>
    </row>
    <row r="84" spans="1:13" ht="15.75" thickBot="1" x14ac:dyDescent="0.3">
      <c r="A84" s="259">
        <f>ShowContinuousLog!A87</f>
        <v>81</v>
      </c>
      <c r="B84" s="259">
        <f>ShowContinuousLog!B87</f>
        <v>8</v>
      </c>
      <c r="C84" s="259" t="str">
        <f>ShowContinuousLog!C87</f>
        <v>B2</v>
      </c>
      <c r="D84" s="259">
        <f>ShowContinuousLog!D87</f>
        <v>2</v>
      </c>
      <c r="E84" s="259" t="str">
        <f>ShowContinuousLog!E87</f>
        <v>N</v>
      </c>
      <c r="F84" s="260">
        <f>ShowContinuousLog!F87</f>
        <v>0</v>
      </c>
      <c r="G84" s="259" t="str">
        <f>ShowContinuousLog!G87</f>
        <v xml:space="preserve">male plakat black orchid </v>
      </c>
      <c r="H84" s="259" t="str">
        <f>ShowContinuousLog!H87</f>
        <v>Dagmar Velez Roldan</v>
      </c>
      <c r="I84" s="249"/>
      <c r="J84" s="248" t="str">
        <f>ShowContinuousLog!J87</f>
        <v>1st</v>
      </c>
      <c r="K84" s="248">
        <f>ShowContinuousLog!K87</f>
        <v>0</v>
      </c>
      <c r="M84" s="248"/>
    </row>
    <row r="85" spans="1:13" ht="15.75" thickBot="1" x14ac:dyDescent="0.3">
      <c r="A85" s="259">
        <f>ShowContinuousLog!A88</f>
        <v>82</v>
      </c>
      <c r="B85" s="259">
        <f>ShowContinuousLog!B88</f>
        <v>9</v>
      </c>
      <c r="C85" s="259" t="str">
        <f>ShowContinuousLog!C88</f>
        <v>B15</v>
      </c>
      <c r="D85" s="259">
        <f>ShowContinuousLog!D88</f>
        <v>5</v>
      </c>
      <c r="E85" s="259" t="str">
        <f>ShowContinuousLog!E88</f>
        <v>N</v>
      </c>
      <c r="F85" s="260">
        <f>ShowContinuousLog!F88</f>
        <v>0</v>
      </c>
      <c r="G85" s="259" t="str">
        <f>ShowContinuousLog!G88</f>
        <v>female plakat black orchid</v>
      </c>
      <c r="H85" s="259" t="str">
        <f>ShowContinuousLog!H88</f>
        <v>Dagmar Velez Roldan</v>
      </c>
      <c r="I85" s="249"/>
      <c r="J85" s="248" t="str">
        <f>ShowContinuousLog!J88</f>
        <v>2nd</v>
      </c>
      <c r="K85" s="248">
        <f>ShowContinuousLog!K88</f>
        <v>0</v>
      </c>
      <c r="M85" s="248"/>
    </row>
    <row r="86" spans="1:13" ht="15.75" thickBot="1" x14ac:dyDescent="0.3">
      <c r="A86" s="259">
        <f>ShowContinuousLog!A89</f>
        <v>83</v>
      </c>
      <c r="B86" s="259">
        <f>ShowContinuousLog!B89</f>
        <v>10</v>
      </c>
      <c r="C86" s="259" t="str">
        <f>ShowContinuousLog!C89</f>
        <v>D1</v>
      </c>
      <c r="D86" s="259">
        <f>ShowContinuousLog!D89</f>
        <v>2</v>
      </c>
      <c r="E86" s="259" t="str">
        <f>ShowContinuousLog!E89</f>
        <v>N</v>
      </c>
      <c r="F86" s="260">
        <f>ShowContinuousLog!F89</f>
        <v>0</v>
      </c>
      <c r="G86" s="259" t="str">
        <f>ShowContinuousLog!G89</f>
        <v>male plakat black orchid body with a white head and black mustache</v>
      </c>
      <c r="H86" s="259" t="str">
        <f>ShowContinuousLog!H89</f>
        <v>Dagmar Velez Roldan</v>
      </c>
      <c r="I86" s="249"/>
      <c r="J86" s="248" t="str">
        <f>ShowContinuousLog!J89</f>
        <v>1st</v>
      </c>
      <c r="K86" s="248">
        <f>ShowContinuousLog!K89</f>
        <v>0</v>
      </c>
      <c r="M86" s="248"/>
    </row>
    <row r="87" spans="1:13" ht="15.75" thickBot="1" x14ac:dyDescent="0.3">
      <c r="A87" s="259">
        <f>ShowContinuousLog!A90</f>
        <v>84</v>
      </c>
      <c r="B87" s="259">
        <f>ShowContinuousLog!B90</f>
        <v>1</v>
      </c>
      <c r="C87" s="259" t="str">
        <f>ShowContinuousLog!C90</f>
        <v>A12</v>
      </c>
      <c r="D87" s="259">
        <f>ShowContinuousLog!D90</f>
        <v>2</v>
      </c>
      <c r="E87" s="259" t="str">
        <f>ShowContinuousLog!E90</f>
        <v>N</v>
      </c>
      <c r="F87" s="260">
        <f>ShowContinuousLog!F90</f>
        <v>0</v>
      </c>
      <c r="G87" s="259" t="str">
        <f>ShowContinuousLog!G90</f>
        <v>rojo cambodian</v>
      </c>
      <c r="H87" s="259" t="str">
        <f>ShowContinuousLog!H90</f>
        <v>Ivan Roldan</v>
      </c>
      <c r="I87" s="249"/>
      <c r="J87" s="248" t="str">
        <f>ShowContinuousLog!J90</f>
        <v>2nd</v>
      </c>
      <c r="K87" s="248">
        <f>ShowContinuousLog!K90</f>
        <v>0</v>
      </c>
      <c r="M87" s="248"/>
    </row>
    <row r="88" spans="1:13" ht="15.75" thickBot="1" x14ac:dyDescent="0.3">
      <c r="A88" s="259">
        <f>ShowContinuousLog!A91</f>
        <v>85</v>
      </c>
      <c r="B88" s="259">
        <f>ShowContinuousLog!B91</f>
        <v>2</v>
      </c>
      <c r="C88" s="259" t="str">
        <f>ShowContinuousLog!C91</f>
        <v>A12</v>
      </c>
      <c r="D88" s="259">
        <f>ShowContinuousLog!D91</f>
        <v>3</v>
      </c>
      <c r="E88" s="259" t="str">
        <f>ShowContinuousLog!E91</f>
        <v>N</v>
      </c>
      <c r="F88" s="260">
        <f>ShowContinuousLog!F91</f>
        <v>0</v>
      </c>
      <c r="G88" s="259" t="str">
        <f>ShowContinuousLog!G91</f>
        <v>rojo multi borde negro</v>
      </c>
      <c r="H88" s="259" t="str">
        <f>ShowContinuousLog!H91</f>
        <v>Ivan Roldan</v>
      </c>
      <c r="I88" s="249"/>
      <c r="J88" s="248" t="str">
        <f>ShowContinuousLog!J91</f>
        <v>1st</v>
      </c>
      <c r="K88" s="248">
        <f>ShowContinuousLog!K91</f>
        <v>0</v>
      </c>
      <c r="M88" s="248"/>
    </row>
    <row r="89" spans="1:13" ht="15.75" thickBot="1" x14ac:dyDescent="0.3">
      <c r="A89" s="259">
        <f>ShowContinuousLog!A92</f>
        <v>86</v>
      </c>
      <c r="B89" s="259">
        <f>ShowContinuousLog!B92</f>
        <v>3</v>
      </c>
      <c r="C89" s="259" t="str">
        <f>ShowContinuousLog!C92</f>
        <v>B6</v>
      </c>
      <c r="D89" s="259">
        <f>ShowContinuousLog!D92</f>
        <v>7</v>
      </c>
      <c r="E89" s="259" t="str">
        <f>ShowContinuousLog!E92</f>
        <v>N</v>
      </c>
      <c r="F89" s="260">
        <f>ShowContinuousLog!F92</f>
        <v>0</v>
      </c>
      <c r="G89" s="259" t="str">
        <f>ShowContinuousLog!G92</f>
        <v>piña</v>
      </c>
      <c r="H89" s="259" t="str">
        <f>ShowContinuousLog!H92</f>
        <v>Ivan Roldan</v>
      </c>
      <c r="I89" s="249"/>
      <c r="J89" s="248">
        <f>ShowContinuousLog!J92</f>
        <v>0</v>
      </c>
      <c r="K89" s="248">
        <f>ShowContinuousLog!K92</f>
        <v>0</v>
      </c>
      <c r="M89" s="248"/>
    </row>
    <row r="90" spans="1:13" ht="15.75" thickBot="1" x14ac:dyDescent="0.3">
      <c r="A90" s="259">
        <f>ShowContinuousLog!A93</f>
        <v>87</v>
      </c>
      <c r="B90" s="259">
        <f>ShowContinuousLog!B93</f>
        <v>4</v>
      </c>
      <c r="C90" s="259" t="str">
        <f>ShowContinuousLog!C93</f>
        <v>B23</v>
      </c>
      <c r="D90" s="259">
        <f>ShowContinuousLog!D93</f>
        <v>1</v>
      </c>
      <c r="E90" s="259" t="str">
        <f>ShowContinuousLog!E93</f>
        <v>N</v>
      </c>
      <c r="F90" s="260">
        <f>ShowContinuousLog!F93</f>
        <v>0</v>
      </c>
      <c r="G90" s="259" t="str">
        <f>ShowContinuousLog!G93</f>
        <v>hembra clara negra y rojo</v>
      </c>
      <c r="H90" s="259" t="str">
        <f>ShowContinuousLog!H93</f>
        <v>Ivan Roldan</v>
      </c>
      <c r="I90" s="249"/>
      <c r="J90" s="248" t="str">
        <f>ShowContinuousLog!J93</f>
        <v>1st</v>
      </c>
      <c r="K90" s="248">
        <f>ShowContinuousLog!K93</f>
        <v>0</v>
      </c>
      <c r="M90" s="248"/>
    </row>
    <row r="91" spans="1:13" ht="15.75" thickBot="1" x14ac:dyDescent="0.3">
      <c r="A91" s="259">
        <f>ShowContinuousLog!A94</f>
        <v>88</v>
      </c>
      <c r="B91" s="259">
        <f>ShowContinuousLog!B94</f>
        <v>5</v>
      </c>
      <c r="C91" s="259" t="str">
        <f>ShowContinuousLog!C94</f>
        <v>B18</v>
      </c>
      <c r="D91" s="259">
        <f>ShowContinuousLog!D94</f>
        <v>4</v>
      </c>
      <c r="E91" s="259" t="str">
        <f>ShowContinuousLog!E94</f>
        <v>N</v>
      </c>
      <c r="F91" s="260">
        <f>ShowContinuousLog!F94</f>
        <v>0</v>
      </c>
      <c r="G91" s="259" t="str">
        <f>ShowContinuousLog!G94</f>
        <v>macho plackat negro y rojo</v>
      </c>
      <c r="H91" s="259" t="str">
        <f>ShowContinuousLog!H94</f>
        <v>Ivan Roldan</v>
      </c>
      <c r="I91" s="249"/>
      <c r="J91" s="248" t="str">
        <f>ShowContinuousLog!J94</f>
        <v>1st</v>
      </c>
      <c r="K91" s="248" t="str">
        <f>ShowContinuousLog!K94</f>
        <v>reserve best of variety Female Cat B</v>
      </c>
      <c r="M91" s="248"/>
    </row>
    <row r="92" spans="1:13" ht="15.75" thickBot="1" x14ac:dyDescent="0.3">
      <c r="A92" s="259">
        <f>ShowContinuousLog!A95</f>
        <v>89</v>
      </c>
      <c r="B92" s="259">
        <f>ShowContinuousLog!B95</f>
        <v>6</v>
      </c>
      <c r="C92" s="259" t="str">
        <f>ShowContinuousLog!C95</f>
        <v>B15</v>
      </c>
      <c r="D92" s="259">
        <f>ShowContinuousLog!D95</f>
        <v>1</v>
      </c>
      <c r="E92" s="259" t="str">
        <f>ShowContinuousLog!E95</f>
        <v>N</v>
      </c>
      <c r="F92" s="260">
        <f>ShowContinuousLog!F95</f>
        <v>0</v>
      </c>
      <c r="G92" s="259" t="str">
        <f>ShowContinuousLog!G95</f>
        <v>hambra azul brillante</v>
      </c>
      <c r="H92" s="259" t="str">
        <f>ShowContinuousLog!H95</f>
        <v>Ivan Roldan</v>
      </c>
      <c r="I92" s="249"/>
      <c r="J92" s="248" t="str">
        <f>ShowContinuousLog!J95</f>
        <v>1st</v>
      </c>
      <c r="K92" s="248">
        <f>ShowContinuousLog!K95</f>
        <v>0</v>
      </c>
      <c r="M92" s="248"/>
    </row>
    <row r="93" spans="1:13" ht="15.75" thickBot="1" x14ac:dyDescent="0.3">
      <c r="A93" s="259">
        <f>ShowContinuousLog!A96</f>
        <v>90</v>
      </c>
      <c r="B93" s="259">
        <f>ShowContinuousLog!B96</f>
        <v>7</v>
      </c>
      <c r="C93" s="259" t="str">
        <f>ShowContinuousLog!C96</f>
        <v>B21</v>
      </c>
      <c r="D93" s="259">
        <f>ShowContinuousLog!D96</f>
        <v>2</v>
      </c>
      <c r="E93" s="259" t="str">
        <f>ShowContinuousLog!E96</f>
        <v>N</v>
      </c>
      <c r="F93" s="260">
        <f>ShowContinuousLog!F96</f>
        <v>0</v>
      </c>
      <c r="G93" s="259" t="str">
        <f>ShowContinuousLog!G96</f>
        <v>hembra cambodian con blamco</v>
      </c>
      <c r="H93" s="259" t="str">
        <f>ShowContinuousLog!H96</f>
        <v>Ivan Roldan</v>
      </c>
      <c r="I93" s="249"/>
      <c r="J93" s="248" t="str">
        <f>ShowContinuousLog!J96</f>
        <v>2nd</v>
      </c>
      <c r="K93" s="248">
        <f>ShowContinuousLog!K96</f>
        <v>0</v>
      </c>
      <c r="M93" s="248"/>
    </row>
    <row r="94" spans="1:13" ht="15.75" thickBot="1" x14ac:dyDescent="0.3">
      <c r="A94" s="259">
        <f>ShowContinuousLog!A97</f>
        <v>91</v>
      </c>
      <c r="B94" s="259">
        <f>ShowContinuousLog!B97</f>
        <v>8</v>
      </c>
      <c r="C94" s="259" t="str">
        <f>ShowContinuousLog!C97</f>
        <v>B18</v>
      </c>
      <c r="D94" s="259">
        <f>ShowContinuousLog!D97</f>
        <v>6</v>
      </c>
      <c r="E94" s="259" t="str">
        <f>ShowContinuousLog!E97</f>
        <v>N</v>
      </c>
      <c r="F94" s="260">
        <f>ShowContinuousLog!F97</f>
        <v>0</v>
      </c>
      <c r="G94" s="259" t="str">
        <f>ShowContinuousLog!G97</f>
        <v>hambra multicolor 3 colores</v>
      </c>
      <c r="H94" s="259" t="str">
        <f>ShowContinuousLog!H97</f>
        <v>Ivan Roldan</v>
      </c>
      <c r="I94" s="249"/>
      <c r="J94" s="248">
        <f>ShowContinuousLog!J97</f>
        <v>0</v>
      </c>
      <c r="K94" s="248">
        <f>ShowContinuousLog!K97</f>
        <v>0</v>
      </c>
      <c r="M94" s="248"/>
    </row>
    <row r="95" spans="1:13" ht="15.75" thickBot="1" x14ac:dyDescent="0.3">
      <c r="A95" s="259">
        <f>ShowContinuousLog!A98</f>
        <v>92</v>
      </c>
      <c r="B95" s="259">
        <f>ShowContinuousLog!B98</f>
        <v>9</v>
      </c>
      <c r="C95" s="259" t="str">
        <f>ShowContinuousLog!C98</f>
        <v>B9</v>
      </c>
      <c r="D95" s="259">
        <f>ShowContinuousLog!D98</f>
        <v>7</v>
      </c>
      <c r="E95" s="259" t="str">
        <f>ShowContinuousLog!E98</f>
        <v>N</v>
      </c>
      <c r="F95" s="260">
        <f>ShowContinuousLog!F98</f>
        <v>0</v>
      </c>
      <c r="G95" s="259" t="str">
        <f>ShowContinuousLog!G98</f>
        <v>macho multi con azul 2 colores</v>
      </c>
      <c r="H95" s="259" t="str">
        <f>ShowContinuousLog!H98</f>
        <v>Ivan Roldan</v>
      </c>
      <c r="I95" s="249"/>
      <c r="J95" s="248">
        <f>ShowContinuousLog!J98</f>
        <v>0</v>
      </c>
      <c r="K95" s="248">
        <f>ShowContinuousLog!K98</f>
        <v>0</v>
      </c>
      <c r="M95" s="248"/>
    </row>
    <row r="96" spans="1:13" ht="15.75" thickBot="1" x14ac:dyDescent="0.3">
      <c r="A96" s="259">
        <f>ShowContinuousLog!A99</f>
        <v>93</v>
      </c>
      <c r="B96" s="259">
        <f>ShowContinuousLog!B99</f>
        <v>10</v>
      </c>
      <c r="C96" s="259" t="str">
        <f>ShowContinuousLog!C99</f>
        <v>B8</v>
      </c>
      <c r="D96" s="259">
        <f>ShowContinuousLog!D99</f>
        <v>1</v>
      </c>
      <c r="E96" s="259" t="str">
        <f>ShowContinuousLog!E99</f>
        <v>N</v>
      </c>
      <c r="F96" s="260">
        <f>ShowContinuousLog!F99</f>
        <v>0</v>
      </c>
      <c r="G96" s="259" t="str">
        <f>ShowContinuousLog!G99</f>
        <v>macho blanco verdes azules</v>
      </c>
      <c r="H96" s="259" t="str">
        <f>ShowContinuousLog!H99</f>
        <v>Ivan Roldan</v>
      </c>
      <c r="I96" s="249"/>
      <c r="J96" s="248" t="str">
        <f>ShowContinuousLog!J99</f>
        <v>1st</v>
      </c>
      <c r="K96" s="248">
        <f>ShowContinuousLog!K99</f>
        <v>0</v>
      </c>
      <c r="M96" s="248"/>
    </row>
    <row r="97" spans="1:13" ht="15.75" thickBot="1" x14ac:dyDescent="0.3">
      <c r="A97" s="259">
        <f>ShowContinuousLog!A100</f>
        <v>94</v>
      </c>
      <c r="B97" s="259">
        <f>ShowContinuousLog!B100</f>
        <v>11</v>
      </c>
      <c r="C97" s="259" t="str">
        <f>ShowContinuousLog!C100</f>
        <v>A21</v>
      </c>
      <c r="D97" s="259">
        <f>ShowContinuousLog!D100</f>
        <v>4</v>
      </c>
      <c r="E97" s="259" t="str">
        <f>ShowContinuousLog!E100</f>
        <v>N</v>
      </c>
      <c r="F97" s="260">
        <f>ShowContinuousLog!F100</f>
        <v>0</v>
      </c>
      <c r="G97" s="259" t="str">
        <f>ShowContinuousLog!G100</f>
        <v>hembra multi</v>
      </c>
      <c r="H97" s="259" t="str">
        <f>ShowContinuousLog!H100</f>
        <v>Ivan Roldan</v>
      </c>
      <c r="I97" s="249"/>
      <c r="J97" s="248" t="str">
        <f>ShowContinuousLog!J100</f>
        <v>1st</v>
      </c>
      <c r="K97" s="248">
        <f>ShowContinuousLog!K100</f>
        <v>0</v>
      </c>
      <c r="M97" s="248"/>
    </row>
    <row r="98" spans="1:13" ht="15.75" thickBot="1" x14ac:dyDescent="0.3">
      <c r="A98" s="259">
        <f>ShowContinuousLog!A101</f>
        <v>95</v>
      </c>
      <c r="B98" s="259">
        <f>ShowContinuousLog!B101</f>
        <v>12</v>
      </c>
      <c r="C98" s="259" t="str">
        <f>ShowContinuousLog!C101</f>
        <v>B9</v>
      </c>
      <c r="D98" s="259">
        <f>ShowContinuousLog!D101</f>
        <v>2</v>
      </c>
      <c r="E98" s="259" t="str">
        <f>ShowContinuousLog!E101</f>
        <v>N</v>
      </c>
      <c r="F98" s="260">
        <f>ShowContinuousLog!F101</f>
        <v>0</v>
      </c>
      <c r="G98" s="259" t="str">
        <f>ShowContinuousLog!G101</f>
        <v>macho rojo y negro</v>
      </c>
      <c r="H98" s="259" t="str">
        <f>ShowContinuousLog!H101</f>
        <v>Ivan Roldan</v>
      </c>
      <c r="I98" s="249"/>
      <c r="J98" s="248" t="str">
        <f>ShowContinuousLog!J101</f>
        <v>1st</v>
      </c>
      <c r="K98" s="248">
        <f>ShowContinuousLog!K101</f>
        <v>0</v>
      </c>
      <c r="M98" s="248"/>
    </row>
    <row r="99" spans="1:13" ht="15.75" thickBot="1" x14ac:dyDescent="0.3">
      <c r="A99" s="259">
        <f>ShowContinuousLog!A102</f>
        <v>96</v>
      </c>
      <c r="B99" s="259">
        <f>ShowContinuousLog!B102</f>
        <v>13</v>
      </c>
      <c r="C99" s="259" t="str">
        <f>ShowContinuousLog!C102</f>
        <v>B1</v>
      </c>
      <c r="D99" s="259">
        <f>ShowContinuousLog!D102</f>
        <v>5</v>
      </c>
      <c r="E99" s="259" t="str">
        <f>ShowContinuousLog!E102</f>
        <v>N</v>
      </c>
      <c r="F99" s="260">
        <f>ShowContinuousLog!F102</f>
        <v>0</v>
      </c>
      <c r="G99" s="259" t="str">
        <f>ShowContinuousLog!G102</f>
        <v>macho plackat naranja</v>
      </c>
      <c r="H99" s="259" t="str">
        <f>ShowContinuousLog!H102</f>
        <v>Ivan Roldan</v>
      </c>
      <c r="I99" s="249"/>
      <c r="J99" s="248">
        <f>ShowContinuousLog!J102</f>
        <v>0</v>
      </c>
      <c r="K99" s="248">
        <f>ShowContinuousLog!K102</f>
        <v>0</v>
      </c>
      <c r="M99" s="248"/>
    </row>
    <row r="100" spans="1:13" ht="15.75" thickBot="1" x14ac:dyDescent="0.3">
      <c r="A100" s="259">
        <f>ShowContinuousLog!A103</f>
        <v>97</v>
      </c>
      <c r="B100" s="259">
        <f>ShowContinuousLog!B103</f>
        <v>14</v>
      </c>
      <c r="C100" s="259" t="str">
        <f>ShowContinuousLog!C103</f>
        <v>B11</v>
      </c>
      <c r="D100" s="259">
        <f>ShowContinuousLog!D103</f>
        <v>3</v>
      </c>
      <c r="E100" s="259" t="str">
        <f>ShowContinuousLog!E103</f>
        <v>N</v>
      </c>
      <c r="F100" s="260">
        <f>ShowContinuousLog!F103</f>
        <v>0</v>
      </c>
      <c r="G100" s="259" t="str">
        <f>ShowContinuousLog!G103</f>
        <v>hembra multi mayormente negra cara blanca</v>
      </c>
      <c r="H100" s="259" t="str">
        <f>ShowContinuousLog!H103</f>
        <v>Ivan Roldan</v>
      </c>
      <c r="I100" s="249"/>
      <c r="J100" s="248" t="str">
        <f>ShowContinuousLog!J103</f>
        <v>3rd</v>
      </c>
      <c r="K100" s="248">
        <f>ShowContinuousLog!K103</f>
        <v>0</v>
      </c>
      <c r="M100" s="248"/>
    </row>
    <row r="101" spans="1:13" ht="15.75" thickBot="1" x14ac:dyDescent="0.3">
      <c r="A101" s="259">
        <f>ShowContinuousLog!A104</f>
        <v>98</v>
      </c>
      <c r="B101" s="259">
        <f>ShowContinuousLog!B104</f>
        <v>15</v>
      </c>
      <c r="C101" s="259" t="str">
        <f>ShowContinuousLog!C104</f>
        <v>B14</v>
      </c>
      <c r="D101" s="259">
        <f>ShowContinuousLog!D104</f>
        <v>2</v>
      </c>
      <c r="E101" s="259" t="str">
        <f>ShowContinuousLog!E104</f>
        <v>N</v>
      </c>
      <c r="F101" s="260">
        <f>ShowContinuousLog!F104</f>
        <v>0</v>
      </c>
      <c r="G101" s="259" t="str">
        <f>ShowContinuousLog!G104</f>
        <v>macho plakat rojo solido</v>
      </c>
      <c r="H101" s="259" t="str">
        <f>ShowContinuousLog!H104</f>
        <v>Ivan Roldan</v>
      </c>
      <c r="I101" s="249"/>
      <c r="J101" s="248" t="str">
        <f>ShowContinuousLog!J104</f>
        <v>2nd</v>
      </c>
      <c r="K101" s="248">
        <f>ShowContinuousLog!K104</f>
        <v>0</v>
      </c>
      <c r="M101" s="248"/>
    </row>
    <row r="102" spans="1:13" ht="15.75" thickBot="1" x14ac:dyDescent="0.3">
      <c r="A102" s="259">
        <f>ShowContinuousLog!A105</f>
        <v>99</v>
      </c>
      <c r="B102" s="259">
        <f>ShowContinuousLog!B105</f>
        <v>16</v>
      </c>
      <c r="C102" s="259" t="str">
        <f>ShowContinuousLog!C105</f>
        <v>B17</v>
      </c>
      <c r="D102" s="259">
        <f>ShowContinuousLog!D105</f>
        <v>7</v>
      </c>
      <c r="E102" s="259" t="str">
        <f>ShowContinuousLog!E105</f>
        <v>N</v>
      </c>
      <c r="F102" s="260">
        <f>ShowContinuousLog!F105</f>
        <v>0</v>
      </c>
      <c r="G102" s="259" t="str">
        <f>ShowContinuousLog!G105</f>
        <v>Hembra roja plakat</v>
      </c>
      <c r="H102" s="259" t="str">
        <f>ShowContinuousLog!H105</f>
        <v>Ivan Roldan</v>
      </c>
      <c r="I102" s="249"/>
      <c r="J102" s="248" t="str">
        <f>ShowContinuousLog!J105</f>
        <v>3rd</v>
      </c>
      <c r="K102" s="248">
        <f>ShowContinuousLog!K105</f>
        <v>0</v>
      </c>
      <c r="M102" s="248"/>
    </row>
    <row r="103" spans="1:13" ht="15.75" thickBot="1" x14ac:dyDescent="0.3">
      <c r="A103" s="259">
        <f>ShowContinuousLog!A106</f>
        <v>100</v>
      </c>
      <c r="B103" s="259">
        <f>ShowContinuousLog!B106</f>
        <v>17</v>
      </c>
      <c r="C103" s="259" t="str">
        <f>ShowContinuousLog!C106</f>
        <v>B20</v>
      </c>
      <c r="D103" s="259">
        <f>ShowContinuousLog!D106</f>
        <v>2</v>
      </c>
      <c r="E103" s="259" t="str">
        <f>ShowContinuousLog!E106</f>
        <v>N</v>
      </c>
      <c r="F103" s="260">
        <f>ShowContinuousLog!F106</f>
        <v>0</v>
      </c>
      <c r="G103" s="259" t="str">
        <f>ShowContinuousLog!G106</f>
        <v>hembra plakat clear</v>
      </c>
      <c r="H103" s="259" t="str">
        <f>ShowContinuousLog!H106</f>
        <v>Ivan Roldan</v>
      </c>
      <c r="I103" s="249"/>
      <c r="J103" s="248" t="str">
        <f>ShowContinuousLog!J106</f>
        <v>2nd</v>
      </c>
      <c r="K103" s="248">
        <f>ShowContinuousLog!K106</f>
        <v>0</v>
      </c>
      <c r="M103" s="248"/>
    </row>
    <row r="104" spans="1:13" ht="15.75" thickBot="1" x14ac:dyDescent="0.3">
      <c r="A104" s="259">
        <f>ShowContinuousLog!A107</f>
        <v>101</v>
      </c>
      <c r="B104" s="259">
        <f>ShowContinuousLog!B107</f>
        <v>18</v>
      </c>
      <c r="C104" s="259" t="str">
        <f>ShowContinuousLog!C107</f>
        <v>B1</v>
      </c>
      <c r="D104" s="259">
        <f>ShowContinuousLog!D107</f>
        <v>1</v>
      </c>
      <c r="E104" s="259" t="str">
        <f>ShowContinuousLog!E107</f>
        <v>N</v>
      </c>
      <c r="F104" s="260">
        <f>ShowContinuousLog!F107</f>
        <v>0</v>
      </c>
      <c r="G104" s="259" t="str">
        <f>ShowContinuousLog!G107</f>
        <v>hembra plakat rabo amarrillo</v>
      </c>
      <c r="H104" s="259" t="str">
        <f>ShowContinuousLog!H107</f>
        <v>Ivan Roldan</v>
      </c>
      <c r="I104" s="249"/>
      <c r="J104" s="248">
        <f>ShowContinuousLog!J107</f>
        <v>0</v>
      </c>
      <c r="K104" s="248">
        <f>ShowContinuousLog!K107</f>
        <v>0</v>
      </c>
      <c r="M104" s="248"/>
    </row>
    <row r="105" spans="1:13" ht="15.75" thickBot="1" x14ac:dyDescent="0.3">
      <c r="A105" s="259">
        <f>ShowContinuousLog!A108</f>
        <v>102</v>
      </c>
      <c r="B105" s="259">
        <f>ShowContinuousLog!B108</f>
        <v>19</v>
      </c>
      <c r="C105" s="259" t="str">
        <f>ShowContinuousLog!C108</f>
        <v>B1</v>
      </c>
      <c r="D105" s="259">
        <f>ShowContinuousLog!D108</f>
        <v>7</v>
      </c>
      <c r="E105" s="259" t="str">
        <f>ShowContinuousLog!E108</f>
        <v>N</v>
      </c>
      <c r="F105" s="260">
        <f>ShowContinuousLog!F108</f>
        <v>0</v>
      </c>
      <c r="G105" s="259" t="str">
        <f>ShowContinuousLog!G108</f>
        <v>macho rojo solido</v>
      </c>
      <c r="H105" s="259" t="str">
        <f>ShowContinuousLog!H108</f>
        <v>Ivan Roldan</v>
      </c>
      <c r="I105" s="249"/>
      <c r="J105" s="248" t="str">
        <f>ShowContinuousLog!J108</f>
        <v>3rd</v>
      </c>
      <c r="K105" s="248">
        <f>ShowContinuousLog!K108</f>
        <v>0</v>
      </c>
      <c r="M105" s="248"/>
    </row>
    <row r="106" spans="1:13" ht="15.75" thickBot="1" x14ac:dyDescent="0.3">
      <c r="A106" s="259">
        <f>ShowContinuousLog!A109</f>
        <v>103</v>
      </c>
      <c r="B106" s="259">
        <f>ShowContinuousLog!B109</f>
        <v>20</v>
      </c>
      <c r="C106" s="259" t="str">
        <f>ShowContinuousLog!C109</f>
        <v>B1</v>
      </c>
      <c r="D106" s="259">
        <f>ShowContinuousLog!D109</f>
        <v>8</v>
      </c>
      <c r="E106" s="259" t="str">
        <f>ShowContinuousLog!E109</f>
        <v>N</v>
      </c>
      <c r="F106" s="260">
        <f>ShowContinuousLog!F109</f>
        <v>0</v>
      </c>
      <c r="G106" s="259" t="str">
        <f>ShowContinuousLog!G109</f>
        <v>macho rojo solido</v>
      </c>
      <c r="H106" s="259" t="str">
        <f>ShowContinuousLog!H109</f>
        <v>Ivan Roldan</v>
      </c>
      <c r="I106" s="249"/>
      <c r="J106" s="248">
        <f>ShowContinuousLog!J109</f>
        <v>0</v>
      </c>
      <c r="K106" s="248">
        <f>ShowContinuousLog!K109</f>
        <v>0</v>
      </c>
      <c r="M106" s="248"/>
    </row>
    <row r="107" spans="1:13" ht="15.75" thickBot="1" x14ac:dyDescent="0.3">
      <c r="A107" s="259">
        <f>ShowContinuousLog!A110</f>
        <v>104</v>
      </c>
      <c r="B107" s="259">
        <f>ShowContinuousLog!B110</f>
        <v>21</v>
      </c>
      <c r="C107" s="259" t="str">
        <f>ShowContinuousLog!C110</f>
        <v>D6</v>
      </c>
      <c r="D107" s="259" t="str">
        <f>ShowContinuousLog!D110</f>
        <v>1A</v>
      </c>
      <c r="E107" s="259" t="str">
        <f>ShowContinuousLog!E110</f>
        <v>N</v>
      </c>
      <c r="F107" s="260">
        <f>ShowContinuousLog!F110</f>
        <v>0</v>
      </c>
      <c r="G107" s="259" t="str">
        <f>ShowContinuousLog!G110</f>
        <v>macho plakat blanco y rojo en pareja con 22</v>
      </c>
      <c r="H107" s="259" t="str">
        <f>ShowContinuousLog!H110</f>
        <v>Ivan Roldan</v>
      </c>
      <c r="I107" s="249"/>
      <c r="J107" s="248" t="str">
        <f>ShowContinuousLog!J110</f>
        <v>2nd</v>
      </c>
      <c r="K107" s="248">
        <f>ShowContinuousLog!K110</f>
        <v>0</v>
      </c>
      <c r="M107" s="248"/>
    </row>
    <row r="108" spans="1:13" ht="15.75" thickBot="1" x14ac:dyDescent="0.3">
      <c r="A108" s="259">
        <f>ShowContinuousLog!A111</f>
        <v>105</v>
      </c>
      <c r="B108" s="259">
        <f>ShowContinuousLog!B111</f>
        <v>22</v>
      </c>
      <c r="C108" s="259" t="str">
        <f>ShowContinuousLog!C111</f>
        <v>D6</v>
      </c>
      <c r="D108" s="259" t="str">
        <f>ShowContinuousLog!D111</f>
        <v>1B</v>
      </c>
      <c r="E108" s="259" t="str">
        <f>ShowContinuousLog!E111</f>
        <v>N</v>
      </c>
      <c r="F108" s="260">
        <f>ShowContinuousLog!F111</f>
        <v>0</v>
      </c>
      <c r="G108" s="259" t="str">
        <f>ShowContinuousLog!G111</f>
        <v>hembra plakat blanca y rojo en oareja con21</v>
      </c>
      <c r="H108" s="259" t="str">
        <f>ShowContinuousLog!H111</f>
        <v>Ivan Roldan</v>
      </c>
      <c r="I108" s="249"/>
      <c r="J108" s="248" t="str">
        <f>ShowContinuousLog!J111</f>
        <v>2nd</v>
      </c>
      <c r="K108" s="248">
        <f>ShowContinuousLog!K111</f>
        <v>0</v>
      </c>
      <c r="M108" s="248"/>
    </row>
    <row r="109" spans="1:13" ht="15.75" thickBot="1" x14ac:dyDescent="0.3">
      <c r="A109" s="259">
        <f>ShowContinuousLog!A112</f>
        <v>106</v>
      </c>
      <c r="B109" s="259">
        <f>ShowContinuousLog!B112</f>
        <v>23</v>
      </c>
      <c r="C109" s="259" t="str">
        <f>ShowContinuousLog!C112</f>
        <v>B19</v>
      </c>
      <c r="D109" s="259">
        <f>ShowContinuousLog!D112</f>
        <v>5</v>
      </c>
      <c r="E109" s="259" t="str">
        <f>ShowContinuousLog!E112</f>
        <v>N</v>
      </c>
      <c r="F109" s="260">
        <f>ShowContinuousLog!F112</f>
        <v>0</v>
      </c>
      <c r="G109" s="259" t="str">
        <f>ShowContinuousLog!G112</f>
        <v>hembra plakat multi</v>
      </c>
      <c r="H109" s="259" t="str">
        <f>ShowContinuousLog!H112</f>
        <v>Ivan Roldan</v>
      </c>
      <c r="I109" s="249"/>
      <c r="J109" s="248">
        <f>ShowContinuousLog!J112</f>
        <v>0</v>
      </c>
      <c r="K109" s="248">
        <f>ShowContinuousLog!K112</f>
        <v>0</v>
      </c>
      <c r="M109" s="248"/>
    </row>
    <row r="110" spans="1:13" ht="15.75" thickBot="1" x14ac:dyDescent="0.3">
      <c r="A110" s="259">
        <f>ShowContinuousLog!A113</f>
        <v>107</v>
      </c>
      <c r="B110" s="259">
        <f>ShowContinuousLog!B113</f>
        <v>24</v>
      </c>
      <c r="C110" s="259" t="str">
        <f>ShowContinuousLog!C113</f>
        <v>B17</v>
      </c>
      <c r="D110" s="259">
        <f>ShowContinuousLog!D113</f>
        <v>5</v>
      </c>
      <c r="E110" s="259" t="str">
        <f>ShowContinuousLog!E113</f>
        <v>N</v>
      </c>
      <c r="F110" s="260">
        <f>ShowContinuousLog!F113</f>
        <v>0</v>
      </c>
      <c r="G110" s="259" t="str">
        <f>ShowContinuousLog!G113</f>
        <v>hembra plakat amarrilla </v>
      </c>
      <c r="H110" s="259" t="str">
        <f>ShowContinuousLog!H113</f>
        <v>Ivan Roldan</v>
      </c>
      <c r="I110" s="249"/>
      <c r="J110" s="248">
        <f>ShowContinuousLog!J113</f>
        <v>0</v>
      </c>
      <c r="K110" s="248">
        <f>ShowContinuousLog!K113</f>
        <v>0</v>
      </c>
      <c r="M110" s="248"/>
    </row>
    <row r="111" spans="1:13" ht="15.75" thickBot="1" x14ac:dyDescent="0.3">
      <c r="A111" s="259">
        <f>ShowContinuousLog!A114</f>
        <v>108</v>
      </c>
      <c r="B111" s="259">
        <f>ShowContinuousLog!B114</f>
        <v>25</v>
      </c>
      <c r="C111" s="259" t="str">
        <f>ShowContinuousLog!C114</f>
        <v>B3</v>
      </c>
      <c r="D111" s="259">
        <f>ShowContinuousLog!D114</f>
        <v>8</v>
      </c>
      <c r="E111" s="259" t="str">
        <f>ShowContinuousLog!E114</f>
        <v>N</v>
      </c>
      <c r="F111" s="260">
        <f>ShowContinuousLog!F114</f>
        <v>0</v>
      </c>
      <c r="G111" s="259" t="str">
        <f>ShowContinuousLog!G114</f>
        <v>macho plakat amarrillo</v>
      </c>
      <c r="H111" s="259" t="str">
        <f>ShowContinuousLog!H114</f>
        <v>Ivan Roldan</v>
      </c>
      <c r="I111" s="249"/>
      <c r="J111" s="248">
        <f>ShowContinuousLog!J114</f>
        <v>0</v>
      </c>
      <c r="K111" s="248">
        <f>ShowContinuousLog!K114</f>
        <v>0</v>
      </c>
      <c r="M111" s="248"/>
    </row>
    <row r="112" spans="1:13" ht="15.75" thickBot="1" x14ac:dyDescent="0.3">
      <c r="A112" s="259">
        <f>ShowContinuousLog!A115</f>
        <v>109</v>
      </c>
      <c r="B112" s="259">
        <f>ShowContinuousLog!B115</f>
        <v>26</v>
      </c>
      <c r="C112" s="259" t="str">
        <f>ShowContinuousLog!C115</f>
        <v>B1</v>
      </c>
      <c r="D112" s="259">
        <f>ShowContinuousLog!D115</f>
        <v>9</v>
      </c>
      <c r="E112" s="259" t="str">
        <f>ShowContinuousLog!E115</f>
        <v>N</v>
      </c>
      <c r="F112" s="260">
        <f>ShowContinuousLog!F115</f>
        <v>0</v>
      </c>
      <c r="G112" s="259" t="str">
        <f>ShowContinuousLog!G115</f>
        <v>macho plakt rojo</v>
      </c>
      <c r="H112" s="259" t="str">
        <f>ShowContinuousLog!H115</f>
        <v>Ivan Roldan</v>
      </c>
      <c r="I112" s="249"/>
      <c r="J112" s="248">
        <f>ShowContinuousLog!J115</f>
        <v>0</v>
      </c>
      <c r="K112" s="248">
        <f>ShowContinuousLog!K115</f>
        <v>0</v>
      </c>
      <c r="M112" s="248"/>
    </row>
    <row r="113" spans="1:13" ht="15.75" thickBot="1" x14ac:dyDescent="0.3">
      <c r="A113" s="259">
        <f>ShowContinuousLog!A116</f>
        <v>110</v>
      </c>
      <c r="B113" s="259">
        <f>ShowContinuousLog!B116</f>
        <v>27</v>
      </c>
      <c r="C113" s="259" t="str">
        <f>ShowContinuousLog!C116</f>
        <v>B17</v>
      </c>
      <c r="D113" s="259">
        <f>ShowContinuousLog!D116</f>
        <v>6</v>
      </c>
      <c r="E113" s="259" t="str">
        <f>ShowContinuousLog!E116</f>
        <v>N</v>
      </c>
      <c r="F113" s="260">
        <f>ShowContinuousLog!F116</f>
        <v>0</v>
      </c>
      <c r="G113" s="259" t="str">
        <f>ShowContinuousLog!G116</f>
        <v>hembra plakat amarrilla </v>
      </c>
      <c r="H113" s="259" t="str">
        <f>ShowContinuousLog!H116</f>
        <v>Ivan Roldan</v>
      </c>
      <c r="I113" s="249"/>
      <c r="J113" s="248">
        <f>ShowContinuousLog!J116</f>
        <v>0</v>
      </c>
      <c r="K113" s="248">
        <f>ShowContinuousLog!K116</f>
        <v>0</v>
      </c>
      <c r="M113" s="248"/>
    </row>
    <row r="114" spans="1:13" ht="15.75" thickBot="1" x14ac:dyDescent="0.3">
      <c r="A114" s="259">
        <f>ShowContinuousLog!A117</f>
        <v>111</v>
      </c>
      <c r="B114" s="259">
        <f>ShowContinuousLog!B117</f>
        <v>28</v>
      </c>
      <c r="C114" s="259" t="str">
        <f>ShowContinuousLog!C117</f>
        <v>B3</v>
      </c>
      <c r="D114" s="259">
        <f>ShowContinuousLog!D117</f>
        <v>9</v>
      </c>
      <c r="E114" s="259" t="str">
        <f>ShowContinuousLog!E117</f>
        <v>N</v>
      </c>
      <c r="F114" s="260">
        <f>ShowContinuousLog!F117</f>
        <v>0</v>
      </c>
      <c r="G114" s="259" t="str">
        <f>ShowContinuousLog!G117</f>
        <v>macho plakat amarrillo</v>
      </c>
      <c r="H114" s="259" t="str">
        <f>ShowContinuousLog!H117</f>
        <v>Ivan Roldan</v>
      </c>
      <c r="I114" s="249"/>
      <c r="J114" s="248" t="str">
        <f>ShowContinuousLog!J117</f>
        <v>3rd</v>
      </c>
      <c r="K114" s="248">
        <f>ShowContinuousLog!K117</f>
        <v>0</v>
      </c>
      <c r="M114" s="248"/>
    </row>
    <row r="115" spans="1:13" ht="15.75" thickBot="1" x14ac:dyDescent="0.3">
      <c r="A115" s="259">
        <f>ShowContinuousLog!A118</f>
        <v>112</v>
      </c>
      <c r="B115" s="259">
        <f>ShowContinuousLog!B118</f>
        <v>29</v>
      </c>
      <c r="C115" s="259" t="str">
        <f>ShowContinuousLog!C118</f>
        <v>B1</v>
      </c>
      <c r="D115" s="259">
        <f>ShowContinuousLog!D118</f>
        <v>10</v>
      </c>
      <c r="E115" s="259" t="str">
        <f>ShowContinuousLog!E118</f>
        <v>N</v>
      </c>
      <c r="F115" s="260">
        <f>ShowContinuousLog!F118</f>
        <v>0</v>
      </c>
      <c r="G115" s="259" t="str">
        <f>ShowContinuousLog!G118</f>
        <v>macho rojo plakat</v>
      </c>
      <c r="H115" s="259" t="str">
        <f>ShowContinuousLog!H118</f>
        <v>Ivan Roldan</v>
      </c>
      <c r="I115" s="249"/>
      <c r="J115" s="248">
        <f>ShowContinuousLog!J118</f>
        <v>0</v>
      </c>
      <c r="K115" s="248">
        <f>ShowContinuousLog!K118</f>
        <v>0</v>
      </c>
      <c r="M115" s="248"/>
    </row>
    <row r="116" spans="1:13" ht="15.75" thickBot="1" x14ac:dyDescent="0.3">
      <c r="A116" s="259">
        <f>ShowContinuousLog!A119</f>
        <v>113</v>
      </c>
      <c r="B116" s="259">
        <f>ShowContinuousLog!B119</f>
        <v>30</v>
      </c>
      <c r="C116" s="259" t="str">
        <f>ShowContinuousLog!C119</f>
        <v>B1</v>
      </c>
      <c r="D116" s="259">
        <f>ShowContinuousLog!D119</f>
        <v>11</v>
      </c>
      <c r="E116" s="259" t="str">
        <f>ShowContinuousLog!E119</f>
        <v>N</v>
      </c>
      <c r="F116" s="260">
        <f>ShowContinuousLog!F119</f>
        <v>0</v>
      </c>
      <c r="G116" s="259" t="str">
        <f>ShowContinuousLog!G119</f>
        <v>macho rojo plakat</v>
      </c>
      <c r="H116" s="259" t="str">
        <f>ShowContinuousLog!H119</f>
        <v>Ivan Roldan</v>
      </c>
      <c r="I116" s="249"/>
      <c r="J116" s="248">
        <f>ShowContinuousLog!J119</f>
        <v>0</v>
      </c>
      <c r="K116" s="248">
        <f>ShowContinuousLog!K119</f>
        <v>0</v>
      </c>
      <c r="M116" s="248"/>
    </row>
    <row r="117" spans="1:13" ht="15.75" thickBot="1" x14ac:dyDescent="0.3">
      <c r="A117" s="259">
        <f>ShowContinuousLog!A120</f>
        <v>114</v>
      </c>
      <c r="B117" s="259">
        <f>ShowContinuousLog!B120</f>
        <v>31</v>
      </c>
      <c r="C117" s="259" t="str">
        <f>ShowContinuousLog!C120</f>
        <v>D6</v>
      </c>
      <c r="D117" s="259" t="str">
        <f>ShowContinuousLog!D120</f>
        <v>3A</v>
      </c>
      <c r="E117" s="259" t="str">
        <f>ShowContinuousLog!E120</f>
        <v>N</v>
      </c>
      <c r="F117" s="260">
        <f>ShowContinuousLog!F120</f>
        <v>0</v>
      </c>
      <c r="G117" s="259" t="str">
        <f>ShowContinuousLog!G120</f>
        <v>hembra amarrilla pareja con 32</v>
      </c>
      <c r="H117" s="259" t="str">
        <f>ShowContinuousLog!H120</f>
        <v>Ivan Roldan</v>
      </c>
      <c r="I117" s="249"/>
      <c r="J117" s="248" t="str">
        <f>ShowContinuousLog!J120</f>
        <v>1st</v>
      </c>
      <c r="K117" s="248">
        <f>ShowContinuousLog!K120</f>
        <v>0</v>
      </c>
      <c r="M117" s="248"/>
    </row>
    <row r="118" spans="1:13" ht="15.75" thickBot="1" x14ac:dyDescent="0.3">
      <c r="A118" s="259">
        <f>ShowContinuousLog!A121</f>
        <v>115</v>
      </c>
      <c r="B118" s="259">
        <f>ShowContinuousLog!B121</f>
        <v>32</v>
      </c>
      <c r="C118" s="259" t="str">
        <f>ShowContinuousLog!C121</f>
        <v>D6</v>
      </c>
      <c r="D118" s="259" t="str">
        <f>ShowContinuousLog!D121</f>
        <v>3B</v>
      </c>
      <c r="E118" s="259" t="str">
        <f>ShowContinuousLog!E121</f>
        <v>N</v>
      </c>
      <c r="F118" s="260">
        <f>ShowContinuousLog!F121</f>
        <v>0</v>
      </c>
      <c r="G118" s="259" t="str">
        <f>ShowContinuousLog!G121</f>
        <v>macho con pareja con 31</v>
      </c>
      <c r="H118" s="259" t="str">
        <f>ShowContinuousLog!H121</f>
        <v>Ivan Roldan</v>
      </c>
      <c r="I118" s="249"/>
      <c r="J118" s="248" t="str">
        <f>ShowContinuousLog!J121</f>
        <v>1st</v>
      </c>
      <c r="K118" s="248">
        <f>ShowContinuousLog!K121</f>
        <v>0</v>
      </c>
      <c r="M118" s="248"/>
    </row>
    <row r="119" spans="1:13" ht="15.75" thickBot="1" x14ac:dyDescent="0.3">
      <c r="A119" s="259">
        <f>ShowContinuousLog!A122</f>
        <v>116</v>
      </c>
      <c r="B119" s="259">
        <f>ShowContinuousLog!B122</f>
        <v>33</v>
      </c>
      <c r="C119" s="259" t="str">
        <f>ShowContinuousLog!C122</f>
        <v>C6</v>
      </c>
      <c r="D119" s="259">
        <f>ShowContinuousLog!D122</f>
        <v>6</v>
      </c>
      <c r="E119" s="259" t="str">
        <f>ShowContinuousLog!E122</f>
        <v>N</v>
      </c>
      <c r="F119" s="260">
        <f>ShowContinuousLog!F122</f>
        <v>0</v>
      </c>
      <c r="G119" s="259" t="str">
        <f>ShowContinuousLog!G122</f>
        <v>hembra cambodian plakat</v>
      </c>
      <c r="H119" s="259" t="str">
        <f>ShowContinuousLog!H122</f>
        <v>Ivan Roldan</v>
      </c>
      <c r="I119" s="249"/>
      <c r="J119" s="248" t="str">
        <f>ShowContinuousLog!J122</f>
        <v>3rd</v>
      </c>
      <c r="K119" s="248">
        <f>ShowContinuousLog!K122</f>
        <v>0</v>
      </c>
      <c r="M119" s="248"/>
    </row>
    <row r="120" spans="1:13" ht="15.75" thickBot="1" x14ac:dyDescent="0.3">
      <c r="A120" s="259">
        <f>ShowContinuousLog!A123</f>
        <v>117</v>
      </c>
      <c r="B120" s="259">
        <f>ShowContinuousLog!B123</f>
        <v>34</v>
      </c>
      <c r="C120" s="259" t="str">
        <f>ShowContinuousLog!C123</f>
        <v>B6</v>
      </c>
      <c r="D120" s="259">
        <f>ShowContinuousLog!D123</f>
        <v>15</v>
      </c>
      <c r="E120" s="259" t="str">
        <f>ShowContinuousLog!E123</f>
        <v>N</v>
      </c>
      <c r="F120" s="260">
        <f>ShowContinuousLog!F123</f>
        <v>0</v>
      </c>
      <c r="G120" s="259" t="str">
        <f>ShowContinuousLog!G123</f>
        <v>hembra multicolor mayormente clear</v>
      </c>
      <c r="H120" s="259" t="str">
        <f>ShowContinuousLog!H123</f>
        <v>Ivan Roldan</v>
      </c>
      <c r="I120" s="249"/>
      <c r="J120" s="248">
        <f>ShowContinuousLog!J123</f>
        <v>0</v>
      </c>
      <c r="K120" s="248">
        <f>ShowContinuousLog!K123</f>
        <v>0</v>
      </c>
      <c r="M120" s="248"/>
    </row>
    <row r="121" spans="1:13" ht="15.75" thickBot="1" x14ac:dyDescent="0.3">
      <c r="A121" s="259">
        <f>ShowContinuousLog!A124</f>
        <v>118</v>
      </c>
      <c r="B121" s="259">
        <f>ShowContinuousLog!B124</f>
        <v>35</v>
      </c>
      <c r="C121" s="259" t="str">
        <f>ShowContinuousLog!C124</f>
        <v>C6</v>
      </c>
      <c r="D121" s="259">
        <f>ShowContinuousLog!D124</f>
        <v>4</v>
      </c>
      <c r="E121" s="259" t="str">
        <f>ShowContinuousLog!E124</f>
        <v>N</v>
      </c>
      <c r="F121" s="260">
        <f>ShowContinuousLog!F124</f>
        <v>0</v>
      </c>
      <c r="G121" s="259" t="str">
        <f>ShowContinuousLog!G124</f>
        <v>macho halfmoon grizzle </v>
      </c>
      <c r="H121" s="259" t="str">
        <f>ShowContinuousLog!H124</f>
        <v>Ivan Roldan</v>
      </c>
      <c r="I121" s="249"/>
      <c r="J121" s="248">
        <f>ShowContinuousLog!J124</f>
        <v>0</v>
      </c>
      <c r="K121" s="248">
        <f>ShowContinuousLog!K124</f>
        <v>0</v>
      </c>
      <c r="M121" s="248"/>
    </row>
    <row r="122" spans="1:13" ht="15.75" thickBot="1" x14ac:dyDescent="0.3">
      <c r="A122" s="259">
        <f>ShowContinuousLog!A125</f>
        <v>119</v>
      </c>
      <c r="B122" s="259">
        <f>ShowContinuousLog!B125</f>
        <v>36</v>
      </c>
      <c r="C122" s="259" t="str">
        <f>ShowContinuousLog!C125</f>
        <v>B19</v>
      </c>
      <c r="D122" s="259">
        <f>ShowContinuousLog!D125</f>
        <v>3</v>
      </c>
      <c r="E122" s="259" t="str">
        <f>ShowContinuousLog!E125</f>
        <v>N</v>
      </c>
      <c r="F122" s="260">
        <f>ShowContinuousLog!F125</f>
        <v>0</v>
      </c>
      <c r="G122" s="259" t="str">
        <f>ShowContinuousLog!G125</f>
        <v>macho plakat rojo solido</v>
      </c>
      <c r="H122" s="259" t="str">
        <f>ShowContinuousLog!H125</f>
        <v>Ivan Roldan</v>
      </c>
      <c r="I122" s="249"/>
      <c r="J122" s="248" t="str">
        <f>ShowContinuousLog!J125</f>
        <v>3rd</v>
      </c>
      <c r="K122" s="248">
        <f>ShowContinuousLog!K125</f>
        <v>0</v>
      </c>
      <c r="M122" s="248"/>
    </row>
    <row r="123" spans="1:13" ht="15.75" thickBot="1" x14ac:dyDescent="0.3">
      <c r="A123" s="259">
        <f>ShowContinuousLog!A126</f>
        <v>120</v>
      </c>
      <c r="B123" s="259">
        <f>ShowContinuousLog!B126</f>
        <v>37</v>
      </c>
      <c r="C123" s="259" t="str">
        <f>ShowContinuousLog!C126</f>
        <v>A9</v>
      </c>
      <c r="D123" s="259">
        <f>ShowContinuousLog!D126</f>
        <v>1</v>
      </c>
      <c r="E123" s="259" t="str">
        <f>ShowContinuousLog!E126</f>
        <v>N</v>
      </c>
      <c r="F123" s="260">
        <f>ShowContinuousLog!F126</f>
        <v>0</v>
      </c>
      <c r="G123" s="259" t="str">
        <f>ShowContinuousLog!G126</f>
        <v>macho plakat rojo</v>
      </c>
      <c r="H123" s="259" t="str">
        <f>ShowContinuousLog!H126</f>
        <v>Ivan Roldan</v>
      </c>
      <c r="I123" s="249"/>
      <c r="J123" s="248" t="str">
        <f>ShowContinuousLog!J126</f>
        <v>2nd</v>
      </c>
      <c r="K123" s="248">
        <f>ShowContinuousLog!K126</f>
        <v>0</v>
      </c>
      <c r="M123" s="248"/>
    </row>
    <row r="124" spans="1:13" ht="15.75" thickBot="1" x14ac:dyDescent="0.3">
      <c r="A124" s="259">
        <f>ShowContinuousLog!A127</f>
        <v>121</v>
      </c>
      <c r="B124" s="259">
        <f>ShowContinuousLog!B127</f>
        <v>38</v>
      </c>
      <c r="C124" s="259" t="str">
        <f>ShowContinuousLog!C127</f>
        <v>B11</v>
      </c>
      <c r="D124" s="259">
        <f>ShowContinuousLog!D127</f>
        <v>5</v>
      </c>
      <c r="E124" s="259" t="str">
        <f>ShowContinuousLog!E127</f>
        <v>N</v>
      </c>
      <c r="F124" s="260">
        <f>ShowContinuousLog!F127</f>
        <v>0</v>
      </c>
      <c r="G124" s="259" t="str">
        <f>ShowContinuousLog!G127</f>
        <v>macho amarillo plakat</v>
      </c>
      <c r="H124" s="259" t="str">
        <f>ShowContinuousLog!H127</f>
        <v>Ivan Roldan</v>
      </c>
      <c r="I124" s="249"/>
      <c r="J124" s="248">
        <f>ShowContinuousLog!J127</f>
        <v>0</v>
      </c>
      <c r="K124" s="248">
        <f>ShowContinuousLog!K127</f>
        <v>0</v>
      </c>
      <c r="M124" s="248"/>
    </row>
    <row r="125" spans="1:13" ht="15.75" thickBot="1" x14ac:dyDescent="0.3">
      <c r="A125" s="259">
        <f>ShowContinuousLog!A128</f>
        <v>122</v>
      </c>
      <c r="B125" s="259">
        <f>ShowContinuousLog!B128</f>
        <v>39</v>
      </c>
      <c r="C125" s="259" t="str">
        <f>ShowContinuousLog!C128</f>
        <v>B9</v>
      </c>
      <c r="D125" s="259">
        <f>ShowContinuousLog!D128</f>
        <v>5</v>
      </c>
      <c r="E125" s="259" t="str">
        <f>ShowContinuousLog!E128</f>
        <v>N</v>
      </c>
      <c r="F125" s="260">
        <f>ShowContinuousLog!F128</f>
        <v>0</v>
      </c>
      <c r="G125" s="259" t="str">
        <f>ShowContinuousLog!G128</f>
        <v>hembra multi violeta plakat</v>
      </c>
      <c r="H125" s="259" t="str">
        <f>ShowContinuousLog!H128</f>
        <v>Ivan Roldan</v>
      </c>
      <c r="I125" s="249"/>
      <c r="J125" s="248">
        <f>ShowContinuousLog!J128</f>
        <v>0</v>
      </c>
      <c r="K125" s="248">
        <f>ShowContinuousLog!K128</f>
        <v>0</v>
      </c>
      <c r="M125" s="248"/>
    </row>
    <row r="126" spans="1:13" ht="15.75" thickBot="1" x14ac:dyDescent="0.3">
      <c r="A126" s="259">
        <f>ShowContinuousLog!A129</f>
        <v>123</v>
      </c>
      <c r="B126" s="259">
        <f>ShowContinuousLog!B129</f>
        <v>40</v>
      </c>
      <c r="C126" s="259" t="str">
        <f>ShowContinuousLog!C129</f>
        <v>CC5</v>
      </c>
      <c r="D126" s="259">
        <f>ShowContinuousLog!D129</f>
        <v>1</v>
      </c>
      <c r="E126" s="259" t="str">
        <f>ShowContinuousLog!E129</f>
        <v>N</v>
      </c>
      <c r="F126" s="260">
        <f>ShowContinuousLog!F129</f>
        <v>0</v>
      </c>
      <c r="G126" s="259" t="str">
        <f>ShowContinuousLog!G129</f>
        <v>macho plakat koi comprado</v>
      </c>
      <c r="H126" s="259" t="str">
        <f>ShowContinuousLog!H129</f>
        <v>Ivan Roldan</v>
      </c>
      <c r="I126" s="249"/>
      <c r="J126" s="248" t="str">
        <f>ShowContinuousLog!J129</f>
        <v>2nd</v>
      </c>
      <c r="K126" s="248">
        <f>ShowContinuousLog!K129</f>
        <v>0</v>
      </c>
      <c r="M126" s="248"/>
    </row>
    <row r="127" spans="1:13" ht="15.75" thickBot="1" x14ac:dyDescent="0.3">
      <c r="A127" s="259">
        <f>ShowContinuousLog!A130</f>
        <v>124</v>
      </c>
      <c r="B127" s="259">
        <f>ShowContinuousLog!B130</f>
        <v>41</v>
      </c>
      <c r="C127" s="259" t="str">
        <f>ShowContinuousLog!C130</f>
        <v>B19</v>
      </c>
      <c r="D127" s="259">
        <f>ShowContinuousLog!D130</f>
        <v>4</v>
      </c>
      <c r="E127" s="259" t="str">
        <f>ShowContinuousLog!E130</f>
        <v>N</v>
      </c>
      <c r="F127" s="260">
        <f>ShowContinuousLog!F130</f>
        <v>0</v>
      </c>
      <c r="G127" s="259" t="str">
        <f>ShowContinuousLog!G130</f>
        <v>hembra plakat roja</v>
      </c>
      <c r="H127" s="259" t="str">
        <f>ShowContinuousLog!H130</f>
        <v>Ivan Roldan</v>
      </c>
      <c r="I127" s="249"/>
      <c r="J127" s="248" t="str">
        <f>ShowContinuousLog!J130</f>
        <v>2nd</v>
      </c>
      <c r="K127" s="248">
        <f>ShowContinuousLog!K130</f>
        <v>0</v>
      </c>
      <c r="M127" s="248"/>
    </row>
    <row r="128" spans="1:13" ht="15.75" thickBot="1" x14ac:dyDescent="0.3">
      <c r="A128" s="259">
        <f>ShowContinuousLog!A131</f>
        <v>125</v>
      </c>
      <c r="B128" s="259">
        <f>ShowContinuousLog!B131</f>
        <v>42</v>
      </c>
      <c r="C128" s="259" t="str">
        <f>ShowContinuousLog!C131</f>
        <v>B3</v>
      </c>
      <c r="D128" s="259">
        <f>ShowContinuousLog!D131</f>
        <v>11</v>
      </c>
      <c r="E128" s="259" t="str">
        <f>ShowContinuousLog!E131</f>
        <v>N</v>
      </c>
      <c r="F128" s="260">
        <f>ShowContinuousLog!F131</f>
        <v>0</v>
      </c>
      <c r="G128" s="259" t="str">
        <f>ShowContinuousLog!G131</f>
        <v>hembra butterfly blanca</v>
      </c>
      <c r="H128" s="259" t="str">
        <f>ShowContinuousLog!H131</f>
        <v>Ivan Roldan</v>
      </c>
      <c r="I128" s="249"/>
      <c r="J128" s="248">
        <f>ShowContinuousLog!J131</f>
        <v>0</v>
      </c>
      <c r="K128" s="248">
        <f>ShowContinuousLog!K131</f>
        <v>0</v>
      </c>
      <c r="M128" s="248"/>
    </row>
    <row r="129" spans="1:13" ht="15.75" thickBot="1" x14ac:dyDescent="0.3">
      <c r="A129" s="259">
        <f>ShowContinuousLog!A132</f>
        <v>126</v>
      </c>
      <c r="B129" s="259">
        <f>ShowContinuousLog!B132</f>
        <v>43</v>
      </c>
      <c r="C129" s="259" t="str">
        <f>ShowContinuousLog!C132</f>
        <v>C6</v>
      </c>
      <c r="D129" s="259">
        <f>ShowContinuousLog!D132</f>
        <v>1</v>
      </c>
      <c r="E129" s="259" t="str">
        <f>ShowContinuousLog!E132</f>
        <v>N</v>
      </c>
      <c r="F129" s="260">
        <f>ShowContinuousLog!F132</f>
        <v>0</v>
      </c>
      <c r="G129" s="259" t="str">
        <f>ShowContinuousLog!G132</f>
        <v>hembra crown cambodian</v>
      </c>
      <c r="H129" s="259" t="str">
        <f>ShowContinuousLog!H132</f>
        <v>Ivan Roldan</v>
      </c>
      <c r="I129" s="249"/>
      <c r="J129" s="248">
        <f>ShowContinuousLog!J132</f>
        <v>0</v>
      </c>
      <c r="K129" s="248">
        <f>ShowContinuousLog!K132</f>
        <v>0</v>
      </c>
      <c r="M129" s="248"/>
    </row>
    <row r="130" spans="1:13" ht="15.75" thickBot="1" x14ac:dyDescent="0.3">
      <c r="A130" s="259">
        <f>ShowContinuousLog!A133</f>
        <v>127</v>
      </c>
      <c r="B130" s="259">
        <f>ShowContinuousLog!B133</f>
        <v>44</v>
      </c>
      <c r="C130" s="259" t="str">
        <f>ShowContinuousLog!C133</f>
        <v>B18</v>
      </c>
      <c r="D130" s="259">
        <f>ShowContinuousLog!D133</f>
        <v>11</v>
      </c>
      <c r="E130" s="259" t="str">
        <f>ShowContinuousLog!E133</f>
        <v>N</v>
      </c>
      <c r="F130" s="260">
        <f>ShowContinuousLog!F133</f>
        <v>0</v>
      </c>
      <c r="G130" s="259" t="str">
        <f>ShowContinuousLog!G133</f>
        <v>hembra koi plakat</v>
      </c>
      <c r="H130" s="259" t="str">
        <f>ShowContinuousLog!H133</f>
        <v>Ivan Roldan</v>
      </c>
      <c r="I130" s="249"/>
      <c r="J130" s="248" t="str">
        <f>ShowContinuousLog!J133</f>
        <v>3rd</v>
      </c>
      <c r="K130" s="248">
        <f>ShowContinuousLog!K133</f>
        <v>0</v>
      </c>
      <c r="M130" s="248"/>
    </row>
    <row r="131" spans="1:13" ht="15.75" thickBot="1" x14ac:dyDescent="0.3">
      <c r="A131" s="259">
        <f>ShowContinuousLog!A134</f>
        <v>128</v>
      </c>
      <c r="B131" s="259">
        <f>ShowContinuousLog!B134</f>
        <v>45</v>
      </c>
      <c r="C131" s="259" t="str">
        <f>ShowContinuousLog!C134</f>
        <v>C6</v>
      </c>
      <c r="D131" s="259">
        <f>ShowContinuousLog!D134</f>
        <v>5</v>
      </c>
      <c r="E131" s="259" t="str">
        <f>ShowContinuousLog!E134</f>
        <v>N</v>
      </c>
      <c r="F131" s="260">
        <f>ShowContinuousLog!F134</f>
        <v>0</v>
      </c>
      <c r="G131" s="259" t="str">
        <f>ShowContinuousLog!G134</f>
        <v>macho plakat koi</v>
      </c>
      <c r="H131" s="259" t="str">
        <f>ShowContinuousLog!H134</f>
        <v>Ivan Roldan</v>
      </c>
      <c r="I131" s="249"/>
      <c r="J131" s="248" t="str">
        <f>ShowContinuousLog!J134</f>
        <v>1st</v>
      </c>
      <c r="K131" s="248">
        <f>ShowContinuousLog!K134</f>
        <v>0</v>
      </c>
      <c r="M131" s="248"/>
    </row>
    <row r="132" spans="1:13" ht="15.75" thickBot="1" x14ac:dyDescent="0.3">
      <c r="A132" s="259">
        <f>ShowContinuousLog!A135</f>
        <v>129</v>
      </c>
      <c r="B132" s="259">
        <f>ShowContinuousLog!B135</f>
        <v>46</v>
      </c>
      <c r="C132" s="259" t="str">
        <f>ShowContinuousLog!C135</f>
        <v>B7</v>
      </c>
      <c r="D132" s="259">
        <f>ShowContinuousLog!D135</f>
        <v>4</v>
      </c>
      <c r="E132" s="259" t="str">
        <f>ShowContinuousLog!E135</f>
        <v>N</v>
      </c>
      <c r="F132" s="260">
        <f>ShowContinuousLog!F135</f>
        <v>0</v>
      </c>
      <c r="G132" s="259" t="str">
        <f>ShowContinuousLog!G135</f>
        <v>crown macho rojo</v>
      </c>
      <c r="H132" s="259" t="str">
        <f>ShowContinuousLog!H135</f>
        <v>Ivan Roldan</v>
      </c>
      <c r="I132" s="249"/>
      <c r="J132" s="248">
        <f>ShowContinuousLog!J135</f>
        <v>0</v>
      </c>
      <c r="K132" s="248">
        <f>ShowContinuousLog!K135</f>
        <v>0</v>
      </c>
      <c r="M132" s="248"/>
    </row>
    <row r="133" spans="1:13" ht="15.75" thickBot="1" x14ac:dyDescent="0.3">
      <c r="A133" s="259">
        <f>ShowContinuousLog!A136</f>
        <v>130</v>
      </c>
      <c r="B133" s="259">
        <f>ShowContinuousLog!B136</f>
        <v>47</v>
      </c>
      <c r="C133" s="259" t="str">
        <f>ShowContinuousLog!C136</f>
        <v>B7</v>
      </c>
      <c r="D133" s="259">
        <f>ShowContinuousLog!D136</f>
        <v>6</v>
      </c>
      <c r="E133" s="259" t="str">
        <f>ShowContinuousLog!E136</f>
        <v>N</v>
      </c>
      <c r="F133" s="260">
        <f>ShowContinuousLog!F136</f>
        <v>0</v>
      </c>
      <c r="G133" s="259" t="str">
        <f>ShowContinuousLog!G136</f>
        <v>crown hembra azul</v>
      </c>
      <c r="H133" s="259" t="str">
        <f>ShowContinuousLog!H136</f>
        <v>Ivan Roldan</v>
      </c>
      <c r="I133" s="249"/>
      <c r="J133" s="248" t="str">
        <f>ShowContinuousLog!J136</f>
        <v>1st</v>
      </c>
      <c r="K133" s="248">
        <f>ShowContinuousLog!K136</f>
        <v>0</v>
      </c>
      <c r="M133" s="248"/>
    </row>
    <row r="134" spans="1:13" ht="15.75" thickBot="1" x14ac:dyDescent="0.3">
      <c r="A134" s="259">
        <f>ShowContinuousLog!A137</f>
        <v>131</v>
      </c>
      <c r="B134" s="259">
        <f>ShowContinuousLog!B137</f>
        <v>48</v>
      </c>
      <c r="C134" s="259" t="str">
        <f>ShowContinuousLog!C137</f>
        <v>C1</v>
      </c>
      <c r="D134" s="259">
        <f>ShowContinuousLog!D137</f>
        <v>2</v>
      </c>
      <c r="E134" s="259" t="str">
        <f>ShowContinuousLog!E137</f>
        <v>N</v>
      </c>
      <c r="F134" s="260">
        <f>ShowContinuousLog!F137</f>
        <v>0</v>
      </c>
      <c r="G134" s="259" t="str">
        <f>ShowContinuousLog!G137</f>
        <v>crown macho azul</v>
      </c>
      <c r="H134" s="259" t="str">
        <f>ShowContinuousLog!H137</f>
        <v>Ivan Roldan</v>
      </c>
      <c r="I134" s="249"/>
      <c r="J134" s="248" t="str">
        <f>ShowContinuousLog!J137</f>
        <v>3rd</v>
      </c>
      <c r="K134" s="248">
        <f>ShowContinuousLog!K137</f>
        <v>0</v>
      </c>
      <c r="M134" s="248"/>
    </row>
    <row r="135" spans="1:13" ht="15.75" thickBot="1" x14ac:dyDescent="0.3">
      <c r="A135" s="259">
        <f>ShowContinuousLog!A138</f>
        <v>132</v>
      </c>
      <c r="B135" s="259">
        <f>ShowContinuousLog!B138</f>
        <v>49</v>
      </c>
      <c r="C135" s="259" t="str">
        <f>ShowContinuousLog!C138</f>
        <v>C6</v>
      </c>
      <c r="D135" s="259">
        <f>ShowContinuousLog!D138</f>
        <v>3</v>
      </c>
      <c r="E135" s="259" t="str">
        <f>ShowContinuousLog!E138</f>
        <v>N</v>
      </c>
      <c r="F135" s="260">
        <f>ShowContinuousLog!F138</f>
        <v>0</v>
      </c>
      <c r="G135" s="259" t="str">
        <f>ShowContinuousLog!G138</f>
        <v>crown hembra roja</v>
      </c>
      <c r="H135" s="259" t="str">
        <f>ShowContinuousLog!H138</f>
        <v>Ivan Roldan</v>
      </c>
      <c r="I135" s="249"/>
      <c r="J135" s="248" t="str">
        <f>ShowContinuousLog!J138</f>
        <v>2nd</v>
      </c>
      <c r="K135" s="248">
        <f>ShowContinuousLog!K138</f>
        <v>0</v>
      </c>
      <c r="M135" s="248"/>
    </row>
    <row r="136" spans="1:13" ht="15.75" thickBot="1" x14ac:dyDescent="0.3">
      <c r="A136" s="259">
        <f>ShowContinuousLog!A139</f>
        <v>133</v>
      </c>
      <c r="B136" s="259">
        <f>ShowContinuousLog!B139</f>
        <v>50</v>
      </c>
      <c r="C136" s="259" t="str">
        <f>ShowContinuousLog!C139</f>
        <v>C1</v>
      </c>
      <c r="D136" s="259">
        <f>ShowContinuousLog!D139</f>
        <v>3</v>
      </c>
      <c r="E136" s="259" t="str">
        <f>ShowContinuousLog!E139</f>
        <v>N</v>
      </c>
      <c r="F136" s="260">
        <f>ShowContinuousLog!F139</f>
        <v>0</v>
      </c>
      <c r="G136" s="259" t="str">
        <f>ShowContinuousLog!G139</f>
        <v>macho plakat multi mayormente azul</v>
      </c>
      <c r="H136" s="259" t="str">
        <f>ShowContinuousLog!H139</f>
        <v>Ivan Roldan</v>
      </c>
      <c r="I136" s="249"/>
      <c r="J136" s="248" t="str">
        <f>ShowContinuousLog!J139</f>
        <v>1st</v>
      </c>
      <c r="K136" s="248">
        <f>ShowContinuousLog!K139</f>
        <v>0</v>
      </c>
      <c r="M136" s="248"/>
    </row>
    <row r="137" spans="1:13" ht="15.75" thickBot="1" x14ac:dyDescent="0.3">
      <c r="A137" s="259">
        <f>ShowContinuousLog!A140</f>
        <v>134</v>
      </c>
      <c r="B137" s="259">
        <f>ShowContinuousLog!B140</f>
        <v>1</v>
      </c>
      <c r="C137" s="259" t="str">
        <f>ShowContinuousLog!C140</f>
        <v>C9</v>
      </c>
      <c r="D137" s="259">
        <f>ShowContinuousLog!D140</f>
        <v>1</v>
      </c>
      <c r="E137" s="259" t="s">
        <v>104</v>
      </c>
      <c r="F137" s="260">
        <v>0</v>
      </c>
      <c r="G137" s="259" t="str">
        <f>ShowContinuousLog!G140</f>
        <v>hembra dumbo salamander 1</v>
      </c>
      <c r="H137" s="259" t="str">
        <f>ShowContinuousLog!H140</f>
        <v>David Rivera</v>
      </c>
      <c r="I137" s="249"/>
      <c r="J137" s="248" t="str">
        <f>ShowContinuousLog!J140</f>
        <v>1st</v>
      </c>
      <c r="K137" s="248">
        <f>ShowContinuousLog!K140</f>
        <v>0</v>
      </c>
      <c r="M137" s="248"/>
    </row>
    <row r="138" spans="1:13" ht="15.75" thickBot="1" x14ac:dyDescent="0.3">
      <c r="A138" s="259">
        <f>ShowContinuousLog!A141</f>
        <v>135</v>
      </c>
      <c r="B138" s="259">
        <f>ShowContinuousLog!B141</f>
        <v>2</v>
      </c>
      <c r="C138" s="259" t="str">
        <f>ShowContinuousLog!C141</f>
        <v>C9</v>
      </c>
      <c r="D138" s="259">
        <f>ShowContinuousLog!D141</f>
        <v>2</v>
      </c>
      <c r="E138" s="259" t="s">
        <v>104</v>
      </c>
      <c r="F138" s="260">
        <v>0</v>
      </c>
      <c r="G138" s="259" t="str">
        <f>ShowContinuousLog!G141</f>
        <v>hembra dumbo salamander 2</v>
      </c>
      <c r="H138" s="259" t="str">
        <f>ShowContinuousLog!H141</f>
        <v>David Rivera</v>
      </c>
      <c r="I138" s="249"/>
      <c r="J138" s="248" t="str">
        <f>ShowContinuousLog!J141</f>
        <v>2nd</v>
      </c>
      <c r="K138" s="248">
        <f>ShowContinuousLog!K141</f>
        <v>0</v>
      </c>
      <c r="M138" s="248"/>
    </row>
    <row r="139" spans="1:13" ht="15.75" thickBot="1" x14ac:dyDescent="0.3">
      <c r="A139" s="259">
        <f>ShowContinuousLog!A142</f>
        <v>136</v>
      </c>
      <c r="B139" s="259">
        <f>ShowContinuousLog!B142</f>
        <v>3</v>
      </c>
      <c r="C139" s="259" t="str">
        <f>ShowContinuousLog!C142</f>
        <v>C10</v>
      </c>
      <c r="D139" s="259">
        <f>ShowContinuousLog!D142</f>
        <v>1</v>
      </c>
      <c r="E139" s="259" t="s">
        <v>104</v>
      </c>
      <c r="F139" s="260">
        <v>0</v>
      </c>
      <c r="G139" s="259" t="str">
        <f>ShowContinuousLog!G142</f>
        <v>hembra crowtail celofan</v>
      </c>
      <c r="H139" s="259" t="str">
        <f>ShowContinuousLog!H142</f>
        <v>David Rivera</v>
      </c>
      <c r="I139" s="249"/>
      <c r="J139" s="248" t="str">
        <f>ShowContinuousLog!J142</f>
        <v>3rd</v>
      </c>
      <c r="K139" s="248">
        <f>ShowContinuousLog!K142</f>
        <v>0</v>
      </c>
      <c r="M139" s="248"/>
    </row>
    <row r="140" spans="1:13" ht="15.75" thickBot="1" x14ac:dyDescent="0.3">
      <c r="A140" s="259">
        <f>ShowContinuousLog!A143</f>
        <v>137</v>
      </c>
      <c r="B140" s="259">
        <f>ShowContinuousLog!B143</f>
        <v>4</v>
      </c>
      <c r="C140" s="259" t="str">
        <f>ShowContinuousLog!C143</f>
        <v>A18</v>
      </c>
      <c r="D140" s="259">
        <f>ShowContinuousLog!D143</f>
        <v>2</v>
      </c>
      <c r="E140" s="259" t="s">
        <v>104</v>
      </c>
      <c r="F140" s="260">
        <v>0</v>
      </c>
      <c r="G140" s="259" t="str">
        <f>ShowContinuousLog!G143</f>
        <v>hembra hm verde</v>
      </c>
      <c r="H140" s="259" t="str">
        <f>ShowContinuousLog!H143</f>
        <v>David Rivera</v>
      </c>
      <c r="I140" s="249"/>
      <c r="J140" s="248" t="str">
        <f>ShowContinuousLog!J143</f>
        <v>2nd</v>
      </c>
      <c r="K140" s="248">
        <f>ShowContinuousLog!K143</f>
        <v>0</v>
      </c>
      <c r="M140" s="248"/>
    </row>
    <row r="141" spans="1:13" ht="15.75" thickBot="1" x14ac:dyDescent="0.3">
      <c r="A141" s="259">
        <f>ShowContinuousLog!A144</f>
        <v>138</v>
      </c>
      <c r="B141" s="259">
        <f>ShowContinuousLog!B144</f>
        <v>5</v>
      </c>
      <c r="C141" s="259" t="str">
        <f>ShowContinuousLog!C144</f>
        <v>B20</v>
      </c>
      <c r="D141" s="259">
        <f>ShowContinuousLog!D144</f>
        <v>1</v>
      </c>
      <c r="E141" s="259" t="s">
        <v>104</v>
      </c>
      <c r="F141" s="260">
        <v>0</v>
      </c>
      <c r="G141" s="259" t="str">
        <f>ShowContinuousLog!G144</f>
        <v>hembra bicolor blanca y roja</v>
      </c>
      <c r="H141" s="259" t="str">
        <f>ShowContinuousLog!H144</f>
        <v>David Rivera</v>
      </c>
      <c r="I141" s="249"/>
      <c r="J141" s="248" t="str">
        <f>ShowContinuousLog!J144</f>
        <v>1st</v>
      </c>
      <c r="K141" s="248">
        <f>ShowContinuousLog!K144</f>
        <v>0</v>
      </c>
      <c r="M141" s="248"/>
    </row>
    <row r="142" spans="1:13" ht="15.75" thickBot="1" x14ac:dyDescent="0.3">
      <c r="A142" s="259">
        <f>ShowContinuousLog!A145</f>
        <v>139</v>
      </c>
      <c r="B142" s="259">
        <f>ShowContinuousLog!B145</f>
        <v>6</v>
      </c>
      <c r="C142" s="259" t="str">
        <f>ShowContinuousLog!C145</f>
        <v>C2</v>
      </c>
      <c r="D142" s="259">
        <f>ShowContinuousLog!D145</f>
        <v>5</v>
      </c>
      <c r="E142" s="259" t="s">
        <v>104</v>
      </c>
      <c r="F142" s="260">
        <v>0</v>
      </c>
      <c r="G142" s="259" t="str">
        <f>ShowContinuousLog!G145</f>
        <v>macho hm cola doble marmol azul y blanco</v>
      </c>
      <c r="H142" s="259" t="str">
        <f>ShowContinuousLog!H145</f>
        <v>David Rivera</v>
      </c>
      <c r="I142" s="249"/>
      <c r="J142" s="248" t="str">
        <f>ShowContinuousLog!J145</f>
        <v>1st</v>
      </c>
      <c r="K142" s="248" t="str">
        <f>ShowContinuousLog!K145</f>
        <v xml:space="preserve"> best of variety male cat  C.</v>
      </c>
      <c r="M142" s="248"/>
    </row>
    <row r="143" spans="1:13" ht="15.75" thickBot="1" x14ac:dyDescent="0.3">
      <c r="A143" s="259">
        <f>ShowContinuousLog!A146</f>
        <v>140</v>
      </c>
      <c r="B143" s="259">
        <f>ShowContinuousLog!B146</f>
        <v>7</v>
      </c>
      <c r="C143" s="259" t="str">
        <f>ShowContinuousLog!C146</f>
        <v>B2</v>
      </c>
      <c r="D143" s="259">
        <f>ShowContinuousLog!D146</f>
        <v>4</v>
      </c>
      <c r="E143" s="259" t="s">
        <v>104</v>
      </c>
      <c r="F143" s="260">
        <v>0</v>
      </c>
      <c r="G143" s="259" t="str">
        <f>ShowContinuousLog!G146</f>
        <v>macho plakat azul</v>
      </c>
      <c r="H143" s="259" t="str">
        <f>ShowContinuousLog!H146</f>
        <v>David Rivera</v>
      </c>
      <c r="I143" s="249"/>
      <c r="J143" s="248" t="str">
        <f>ShowContinuousLog!J146</f>
        <v>3rd</v>
      </c>
      <c r="K143" s="248">
        <f>ShowContinuousLog!K146</f>
        <v>0</v>
      </c>
      <c r="M143" s="248"/>
    </row>
    <row r="144" spans="1:13" ht="15.75" thickBot="1" x14ac:dyDescent="0.3">
      <c r="A144" s="259">
        <f>ShowContinuousLog!A147</f>
        <v>141</v>
      </c>
      <c r="B144" s="259">
        <f>ShowContinuousLog!B147</f>
        <v>8</v>
      </c>
      <c r="C144" s="259" t="str">
        <f>ShowContinuousLog!C147</f>
        <v>B3</v>
      </c>
      <c r="D144" s="259">
        <f>ShowContinuousLog!D147</f>
        <v>3</v>
      </c>
      <c r="E144" s="259" t="s">
        <v>104</v>
      </c>
      <c r="F144" s="260">
        <v>0</v>
      </c>
      <c r="G144" s="259" t="str">
        <f>ShowContinuousLog!G147</f>
        <v>macho plakat amarillo</v>
      </c>
      <c r="H144" s="259" t="str">
        <f>ShowContinuousLog!H147</f>
        <v>David Rivera</v>
      </c>
      <c r="I144" s="249"/>
      <c r="J144" s="248">
        <f>ShowContinuousLog!J147</f>
        <v>0</v>
      </c>
      <c r="K144" s="248">
        <f>ShowContinuousLog!K147</f>
        <v>0</v>
      </c>
      <c r="M144" s="248"/>
    </row>
    <row r="145" spans="1:13" ht="15.75" thickBot="1" x14ac:dyDescent="0.3">
      <c r="A145" s="259">
        <f>ShowContinuousLog!A148</f>
        <v>142</v>
      </c>
      <c r="B145" s="259">
        <f>ShowContinuousLog!B148</f>
        <v>9</v>
      </c>
      <c r="C145" s="259" t="str">
        <f>ShowContinuousLog!C148</f>
        <v>A9</v>
      </c>
      <c r="D145" s="259">
        <f>ShowContinuousLog!D148</f>
        <v>2</v>
      </c>
      <c r="E145" s="259" t="s">
        <v>104</v>
      </c>
      <c r="F145" s="260">
        <v>0</v>
      </c>
      <c r="G145" s="259" t="str">
        <f>ShowContinuousLog!G148</f>
        <v xml:space="preserve">hm negro </v>
      </c>
      <c r="H145" s="259" t="str">
        <f>ShowContinuousLog!H148</f>
        <v>David Rivera</v>
      </c>
      <c r="I145" s="249"/>
      <c r="J145" s="248" t="str">
        <f>ShowContinuousLog!J148</f>
        <v>1st</v>
      </c>
      <c r="K145" s="248">
        <f>ShowContinuousLog!K148</f>
        <v>0</v>
      </c>
      <c r="M145" s="248"/>
    </row>
    <row r="146" spans="1:13" ht="15.75" thickBot="1" x14ac:dyDescent="0.3">
      <c r="A146" s="259">
        <f>ShowContinuousLog!A149</f>
        <v>143</v>
      </c>
      <c r="B146" s="259">
        <f>ShowContinuousLog!B149</f>
        <v>10</v>
      </c>
      <c r="C146" s="259" t="str">
        <f>ShowContinuousLog!C149</f>
        <v>CC4</v>
      </c>
      <c r="D146" s="259">
        <f>ShowContinuousLog!D149</f>
        <v>1</v>
      </c>
      <c r="E146" s="259" t="s">
        <v>104</v>
      </c>
      <c r="F146" s="260">
        <v>0</v>
      </c>
      <c r="G146" s="259" t="str">
        <f>ShowContinuousLog!G149</f>
        <v>hembra hm tricolor blanca, azul y manchas</v>
      </c>
      <c r="H146" s="259" t="str">
        <f>ShowContinuousLog!H149</f>
        <v>David Rivera</v>
      </c>
      <c r="I146" s="249"/>
      <c r="J146" s="248" t="str">
        <f>ShowContinuousLog!J149</f>
        <v>3rd</v>
      </c>
      <c r="K146" s="248">
        <f>ShowContinuousLog!K149</f>
        <v>0</v>
      </c>
      <c r="M146" s="248"/>
    </row>
    <row r="147" spans="1:13" ht="15.75" thickBot="1" x14ac:dyDescent="0.3">
      <c r="A147" s="259">
        <f>ShowContinuousLog!A150</f>
        <v>144</v>
      </c>
      <c r="B147" s="259">
        <f>ShowContinuousLog!B150</f>
        <v>11</v>
      </c>
      <c r="C147" s="259" t="str">
        <f>ShowContinuousLog!C150</f>
        <v>CC7</v>
      </c>
      <c r="D147" s="259">
        <f>ShowContinuousLog!D150</f>
        <v>1</v>
      </c>
      <c r="E147" s="259" t="s">
        <v>104</v>
      </c>
      <c r="F147" s="260">
        <v>0</v>
      </c>
      <c r="G147" s="259" t="str">
        <f>ShowContinuousLog!G150</f>
        <v>macho crowtail rojo</v>
      </c>
      <c r="H147" s="259" t="str">
        <f>ShowContinuousLog!H150</f>
        <v>David Rivera</v>
      </c>
      <c r="I147" s="249"/>
      <c r="J147" s="248" t="str">
        <f>ShowContinuousLog!J150</f>
        <v>1st</v>
      </c>
      <c r="K147" s="248" t="str">
        <f>ShowContinuousLog!K150</f>
        <v>RBOS</v>
      </c>
      <c r="M147" s="248"/>
    </row>
    <row r="148" spans="1:13" ht="15.75" thickBot="1" x14ac:dyDescent="0.3">
      <c r="A148" s="259">
        <f>ShowContinuousLog!A151</f>
        <v>145</v>
      </c>
      <c r="B148" s="259">
        <f>ShowContinuousLog!B151</f>
        <v>12</v>
      </c>
      <c r="C148" s="259" t="str">
        <f>ShowContinuousLog!C151</f>
        <v>CC4</v>
      </c>
      <c r="D148" s="259">
        <f>ShowContinuousLog!D151</f>
        <v>2</v>
      </c>
      <c r="E148" s="259" t="s">
        <v>104</v>
      </c>
      <c r="F148" s="260">
        <v>0</v>
      </c>
      <c r="G148" s="259" t="str">
        <f>ShowContinuousLog!G151</f>
        <v>plakat multicolor negro, blanco y azul</v>
      </c>
      <c r="H148" s="259" t="str">
        <f>ShowContinuousLog!H151</f>
        <v>David Rivera</v>
      </c>
      <c r="I148" s="249"/>
      <c r="J148" s="248" t="str">
        <f>ShowContinuousLog!J151</f>
        <v>1st</v>
      </c>
      <c r="K148" s="248">
        <f>ShowContinuousLog!K151</f>
        <v>0</v>
      </c>
      <c r="M148" s="248"/>
    </row>
    <row r="149" spans="1:13" ht="15.75" thickBot="1" x14ac:dyDescent="0.3">
      <c r="A149" s="259">
        <f>ShowContinuousLog!A152</f>
        <v>146</v>
      </c>
      <c r="B149" s="259">
        <f>ShowContinuousLog!B152</f>
        <v>13</v>
      </c>
      <c r="C149" s="259" t="str">
        <f>ShowContinuousLog!C152</f>
        <v>CC5</v>
      </c>
      <c r="D149" s="259">
        <f>ShowContinuousLog!D152</f>
        <v>2</v>
      </c>
      <c r="E149" s="259" t="s">
        <v>104</v>
      </c>
      <c r="F149" s="260">
        <v>0</v>
      </c>
      <c r="G149" s="259" t="str">
        <f>ShowContinuousLog!G153</f>
        <v xml:space="preserve">plakat multicolor </v>
      </c>
      <c r="H149" s="259" t="str">
        <f>ShowContinuousLog!H152</f>
        <v>David Rivera</v>
      </c>
      <c r="I149" s="249"/>
      <c r="J149" s="248" t="str">
        <f>ShowContinuousLog!J152</f>
        <v>1st</v>
      </c>
      <c r="K149" s="248" t="str">
        <f>ShowContinuousLog!K152</f>
        <v>BOS</v>
      </c>
      <c r="M149" s="248"/>
    </row>
    <row r="150" spans="1:13" ht="15.75" thickBot="1" x14ac:dyDescent="0.3">
      <c r="A150" s="259">
        <f>ShowContinuousLog!A153</f>
        <v>147</v>
      </c>
      <c r="B150" s="259">
        <f>ShowContinuousLog!B153</f>
        <v>14</v>
      </c>
      <c r="C150" s="259" t="str">
        <f>ShowContinuousLog!C153</f>
        <v>B7</v>
      </c>
      <c r="D150" s="259">
        <f>ShowContinuousLog!D153</f>
        <v>1</v>
      </c>
      <c r="E150" s="259" t="s">
        <v>104</v>
      </c>
      <c r="F150" s="260">
        <v>0</v>
      </c>
      <c r="G150" s="259" t="str">
        <f>ShowContinuousLog!G154</f>
        <v>plakat bicolor rojo y blanco</v>
      </c>
      <c r="H150" s="259" t="str">
        <f>ShowContinuousLog!H153</f>
        <v>David Rivera</v>
      </c>
      <c r="I150" s="249"/>
      <c r="J150" s="248">
        <f>ShowContinuousLog!J153</f>
        <v>0</v>
      </c>
      <c r="K150" s="248">
        <f>ShowContinuousLog!K153</f>
        <v>0</v>
      </c>
      <c r="M150" s="248"/>
    </row>
    <row r="151" spans="1:13" ht="15.75" thickBot="1" x14ac:dyDescent="0.3">
      <c r="A151" s="259">
        <f>ShowContinuousLog!A154</f>
        <v>148</v>
      </c>
      <c r="B151" s="259">
        <f>ShowContinuousLog!B154</f>
        <v>15</v>
      </c>
      <c r="C151" s="259" t="str">
        <f>ShowContinuousLog!C154</f>
        <v>CC4</v>
      </c>
      <c r="D151" s="259">
        <f>ShowContinuousLog!D154</f>
        <v>3</v>
      </c>
      <c r="E151" s="259" t="s">
        <v>104</v>
      </c>
      <c r="F151" s="260">
        <v>0</v>
      </c>
      <c r="G151" s="259" t="e">
        <f>ShowContinuousLog!#REF!</f>
        <v>#REF!</v>
      </c>
      <c r="H151" s="259" t="str">
        <f>ShowContinuousLog!H154</f>
        <v>David Rivera</v>
      </c>
      <c r="I151" s="249"/>
      <c r="J151" s="248" t="str">
        <f>ShowContinuousLog!J154</f>
        <v>2nd</v>
      </c>
      <c r="K151" s="248">
        <f>ShowContinuousLog!K154</f>
        <v>0</v>
      </c>
      <c r="M151" s="248"/>
    </row>
    <row r="152" spans="1:13" ht="15.75" thickBot="1" x14ac:dyDescent="0.3">
      <c r="A152" s="259">
        <f>ShowContinuousLog!A155</f>
        <v>149</v>
      </c>
      <c r="B152" s="259">
        <f>ShowContinuousLog!B155</f>
        <v>1</v>
      </c>
      <c r="C152" s="259" t="str">
        <f>ShowContinuousLog!C155</f>
        <v>B1</v>
      </c>
      <c r="D152" s="259">
        <f>ShowContinuousLog!D155</f>
        <v>12</v>
      </c>
      <c r="E152" s="259" t="str">
        <f>ShowContinuousLog!E155</f>
        <v>N</v>
      </c>
      <c r="F152" s="260">
        <f>ShowContinuousLog!F155</f>
        <v>0</v>
      </c>
      <c r="G152" s="259" t="str">
        <f>ShowContinuousLog!G155</f>
        <v>Show plakat STM Red</v>
      </c>
      <c r="H152" s="259" t="str">
        <f>ShowContinuousLog!H155</f>
        <v>Dodi Sunjaya</v>
      </c>
      <c r="I152" s="249"/>
      <c r="J152" s="248">
        <f>ShowContinuousLog!J155</f>
        <v>0</v>
      </c>
      <c r="K152" s="248">
        <f>ShowContinuousLog!K155</f>
        <v>0</v>
      </c>
      <c r="M152" s="248"/>
    </row>
    <row r="153" spans="1:13" ht="15.75" thickBot="1" x14ac:dyDescent="0.3">
      <c r="A153" s="259">
        <f>ShowContinuousLog!A156</f>
        <v>150</v>
      </c>
      <c r="B153" s="259">
        <f>ShowContinuousLog!B156</f>
        <v>2</v>
      </c>
      <c r="C153" s="259" t="str">
        <f>ShowContinuousLog!C156</f>
        <v>B1</v>
      </c>
      <c r="D153" s="259">
        <f>ShowContinuousLog!D156</f>
        <v>13</v>
      </c>
      <c r="E153" s="259" t="str">
        <f>ShowContinuousLog!E156</f>
        <v>N</v>
      </c>
      <c r="F153" s="260">
        <f>ShowContinuousLog!F156</f>
        <v>0</v>
      </c>
      <c r="G153" s="259" t="str">
        <f>ShowContinuousLog!G156</f>
        <v>Show plakat STM Red</v>
      </c>
      <c r="H153" s="259" t="str">
        <f>ShowContinuousLog!H156</f>
        <v>Dodi Sunjaya</v>
      </c>
      <c r="I153" s="249"/>
      <c r="J153" s="248">
        <f>ShowContinuousLog!J156</f>
        <v>0</v>
      </c>
      <c r="K153" s="248">
        <f>ShowContinuousLog!K156</f>
        <v>0</v>
      </c>
      <c r="M153" s="248"/>
    </row>
    <row r="154" spans="1:13" ht="15.75" thickBot="1" x14ac:dyDescent="0.3">
      <c r="A154" s="259">
        <f>ShowContinuousLog!A157</f>
        <v>151</v>
      </c>
      <c r="B154" s="259">
        <f>ShowContinuousLog!B157</f>
        <v>3</v>
      </c>
      <c r="C154" s="259" t="str">
        <f>ShowContinuousLog!C157</f>
        <v>B5</v>
      </c>
      <c r="D154" s="259">
        <f>ShowContinuousLog!D157</f>
        <v>1</v>
      </c>
      <c r="E154" s="259" t="str">
        <f>ShowContinuousLog!E157</f>
        <v>N</v>
      </c>
      <c r="F154" s="260">
        <f>ShowContinuousLog!F157</f>
        <v>0</v>
      </c>
      <c r="G154" s="259" t="str">
        <f>ShowContinuousLog!G157</f>
        <v xml:space="preserve">Show plakat STM Cooper </v>
      </c>
      <c r="H154" s="259" t="str">
        <f>ShowContinuousLog!H157</f>
        <v>Dodi Sunjaya</v>
      </c>
      <c r="I154" s="249"/>
      <c r="J154" s="248">
        <f>ShowContinuousLog!J157</f>
        <v>0</v>
      </c>
      <c r="K154" s="248">
        <f>ShowContinuousLog!K157</f>
        <v>0</v>
      </c>
      <c r="M154" s="248"/>
    </row>
    <row r="155" spans="1:13" ht="15.75" thickBot="1" x14ac:dyDescent="0.3">
      <c r="A155" s="259">
        <f>ShowContinuousLog!A158</f>
        <v>152</v>
      </c>
      <c r="B155" s="259">
        <f>ShowContinuousLog!B158</f>
        <v>4</v>
      </c>
      <c r="C155" s="259" t="str">
        <f>ShowContinuousLog!C158</f>
        <v>B7</v>
      </c>
      <c r="D155" s="259">
        <f>ShowContinuousLog!D158</f>
        <v>5</v>
      </c>
      <c r="E155" s="259" t="str">
        <f>ShowContinuousLog!E158</f>
        <v>N</v>
      </c>
      <c r="F155" s="260">
        <f>ShowContinuousLog!F158</f>
        <v>0</v>
      </c>
      <c r="G155" s="259" t="str">
        <f>ShowContinuousLog!G158</f>
        <v>Show plakat STM Multi</v>
      </c>
      <c r="H155" s="259" t="str">
        <f>ShowContinuousLog!H158</f>
        <v>Dodi Sunjaya</v>
      </c>
      <c r="I155" s="249"/>
      <c r="J155" s="248">
        <f>ShowContinuousLog!J158</f>
        <v>0</v>
      </c>
      <c r="K155" s="248">
        <f>ShowContinuousLog!K158</f>
        <v>0</v>
      </c>
      <c r="M155" s="248"/>
    </row>
    <row r="156" spans="1:13" ht="15.75" thickBot="1" x14ac:dyDescent="0.3">
      <c r="A156" s="259">
        <f>ShowContinuousLog!A159</f>
        <v>153</v>
      </c>
      <c r="B156" s="259">
        <f>ShowContinuousLog!B159</f>
        <v>5</v>
      </c>
      <c r="C156" s="259" t="str">
        <f>ShowContinuousLog!C159</f>
        <v>B9</v>
      </c>
      <c r="D156" s="259">
        <f>ShowContinuousLog!D159</f>
        <v>3</v>
      </c>
      <c r="E156" s="259" t="str">
        <f>ShowContinuousLog!E159</f>
        <v>N</v>
      </c>
      <c r="F156" s="260">
        <f>ShowContinuousLog!F159</f>
        <v>0</v>
      </c>
      <c r="G156" s="259" t="str">
        <f>ShowContinuousLog!G159</f>
        <v>Show Plakat STM Bicolor</v>
      </c>
      <c r="H156" s="259" t="str">
        <f>ShowContinuousLog!H159</f>
        <v>Dodi Sunjaya</v>
      </c>
      <c r="I156" s="249"/>
      <c r="J156" s="248">
        <f>ShowContinuousLog!J159</f>
        <v>0</v>
      </c>
      <c r="K156" s="248">
        <f>ShowContinuousLog!K159</f>
        <v>0</v>
      </c>
      <c r="M156" s="248"/>
    </row>
    <row r="157" spans="1:13" ht="15.75" thickBot="1" x14ac:dyDescent="0.3">
      <c r="A157" s="259">
        <f>ShowContinuousLog!A160</f>
        <v>154</v>
      </c>
      <c r="B157" s="259">
        <f>ShowContinuousLog!B160</f>
        <v>6</v>
      </c>
      <c r="C157" s="259" t="str">
        <f>ShowContinuousLog!C160</f>
        <v>B3</v>
      </c>
      <c r="D157" s="259">
        <f>ShowContinuousLog!D160</f>
        <v>10</v>
      </c>
      <c r="E157" s="259" t="str">
        <f>ShowContinuousLog!E160</f>
        <v>N</v>
      </c>
      <c r="F157" s="260">
        <f>ShowContinuousLog!F160</f>
        <v>0</v>
      </c>
      <c r="G157" s="259" t="str">
        <f>ShowContinuousLog!G160</f>
        <v>Show Plakat STM yellow</v>
      </c>
      <c r="H157" s="259" t="str">
        <f>ShowContinuousLog!H160</f>
        <v>Dodi Sunjaya</v>
      </c>
      <c r="I157" s="249"/>
      <c r="J157" s="248">
        <f>ShowContinuousLog!J160</f>
        <v>0</v>
      </c>
      <c r="K157" s="248">
        <f>ShowContinuousLog!K160</f>
        <v>0</v>
      </c>
      <c r="M157" s="248"/>
    </row>
    <row r="158" spans="1:13" ht="15.75" thickBot="1" x14ac:dyDescent="0.3">
      <c r="A158" s="259">
        <f>ShowContinuousLog!A161</f>
        <v>155</v>
      </c>
      <c r="B158" s="259">
        <f>ShowContinuousLog!B161</f>
        <v>7</v>
      </c>
      <c r="C158" s="259" t="str">
        <f>ShowContinuousLog!C161</f>
        <v>B4</v>
      </c>
      <c r="D158" s="259">
        <f>ShowContinuousLog!D161</f>
        <v>5</v>
      </c>
      <c r="E158" s="259" t="str">
        <f>ShowContinuousLog!E161</f>
        <v>N</v>
      </c>
      <c r="F158" s="260">
        <f>ShowContinuousLog!F161</f>
        <v>0</v>
      </c>
      <c r="G158" s="259" t="str">
        <f>ShowContinuousLog!G161</f>
        <v xml:space="preserve">Show Plakat STM Marble </v>
      </c>
      <c r="H158" s="259" t="str">
        <f>ShowContinuousLog!H161</f>
        <v>Dodi Sunjaya</v>
      </c>
      <c r="I158" s="249"/>
      <c r="J158" s="248">
        <f>ShowContinuousLog!J161</f>
        <v>0</v>
      </c>
      <c r="K158" s="248">
        <f>ShowContinuousLog!K161</f>
        <v>0</v>
      </c>
      <c r="M158" s="248"/>
    </row>
    <row r="159" spans="1:13" ht="15.75" thickBot="1" x14ac:dyDescent="0.3">
      <c r="A159" s="259">
        <f>ShowContinuousLog!A162</f>
        <v>156</v>
      </c>
      <c r="B159" s="259">
        <f>ShowContinuousLog!B162</f>
        <v>8</v>
      </c>
      <c r="C159" s="259" t="str">
        <f>ShowContinuousLog!C162</f>
        <v>B15</v>
      </c>
      <c r="D159" s="259">
        <f>ShowContinuousLog!D162</f>
        <v>2</v>
      </c>
      <c r="E159" s="259" t="str">
        <f>ShowContinuousLog!E162</f>
        <v>N</v>
      </c>
      <c r="F159" s="260">
        <f>ShowContinuousLog!F162</f>
        <v>0</v>
      </c>
      <c r="G159" s="259" t="str">
        <f>ShowContinuousLog!G162</f>
        <v>STF Blue</v>
      </c>
      <c r="H159" s="259" t="str">
        <f>ShowContinuousLog!H162</f>
        <v>Dodi Sunjaya</v>
      </c>
      <c r="I159" s="249"/>
      <c r="J159" s="248">
        <f>ShowContinuousLog!J162</f>
        <v>0</v>
      </c>
      <c r="K159" s="248">
        <f>ShowContinuousLog!K162</f>
        <v>0</v>
      </c>
      <c r="M159" s="248"/>
    </row>
    <row r="160" spans="1:13" ht="15.75" thickBot="1" x14ac:dyDescent="0.3">
      <c r="A160" s="259">
        <f>ShowContinuousLog!A163</f>
        <v>157</v>
      </c>
      <c r="B160" s="259">
        <f>ShowContinuousLog!B163</f>
        <v>9</v>
      </c>
      <c r="C160" s="259" t="str">
        <f>ShowContinuousLog!C163</f>
        <v>B19</v>
      </c>
      <c r="D160" s="259">
        <f>ShowContinuousLog!D163</f>
        <v>1</v>
      </c>
      <c r="E160" s="259" t="str">
        <f>ShowContinuousLog!E163</f>
        <v>N</v>
      </c>
      <c r="F160" s="260">
        <f>ShowContinuousLog!F163</f>
        <v>0</v>
      </c>
      <c r="G160" s="259" t="str">
        <f>ShowContinuousLog!G163</f>
        <v>STF Multi color</v>
      </c>
      <c r="H160" s="259" t="str">
        <f>ShowContinuousLog!H163</f>
        <v>Dodi Sunjaya</v>
      </c>
      <c r="I160" s="249"/>
      <c r="J160" s="248">
        <f>ShowContinuousLog!J163</f>
        <v>0</v>
      </c>
      <c r="K160" s="248">
        <f>ShowContinuousLog!K163</f>
        <v>0</v>
      </c>
      <c r="M160" s="248"/>
    </row>
    <row r="161" spans="1:13" ht="15.75" thickBot="1" x14ac:dyDescent="0.3">
      <c r="A161" s="259">
        <f>ShowContinuousLog!A164</f>
        <v>158</v>
      </c>
      <c r="B161" s="259">
        <f>ShowContinuousLog!B164</f>
        <v>10</v>
      </c>
      <c r="C161" s="259" t="str">
        <f>ShowContinuousLog!C164</f>
        <v>C5</v>
      </c>
      <c r="D161" s="259">
        <f>ShowContinuousLog!D164</f>
        <v>5</v>
      </c>
      <c r="E161" s="259" t="str">
        <f>ShowContinuousLog!E164</f>
        <v>N</v>
      </c>
      <c r="F161" s="260">
        <f>ShowContinuousLog!F164</f>
        <v>0</v>
      </c>
      <c r="G161" s="259" t="str">
        <f>ShowContinuousLog!G164</f>
        <v>large pectoral</v>
      </c>
      <c r="H161" s="259" t="str">
        <f>ShowContinuousLog!H164</f>
        <v>Dodi Sunjaya</v>
      </c>
      <c r="I161" s="249"/>
      <c r="J161" s="248">
        <f>ShowContinuousLog!J164</f>
        <v>0</v>
      </c>
      <c r="K161" s="248">
        <f>ShowContinuousLog!K164</f>
        <v>0</v>
      </c>
      <c r="M161" s="248"/>
    </row>
    <row r="162" spans="1:13" ht="15.75" thickBot="1" x14ac:dyDescent="0.3">
      <c r="A162" s="259">
        <f>ShowContinuousLog!A165</f>
        <v>159</v>
      </c>
      <c r="B162" s="259">
        <f>ShowContinuousLog!B165</f>
        <v>11</v>
      </c>
      <c r="C162" s="259" t="str">
        <f>ShowContinuousLog!C165</f>
        <v>C11</v>
      </c>
      <c r="D162" s="259">
        <f>ShowContinuousLog!D165</f>
        <v>1</v>
      </c>
      <c r="E162" s="259" t="str">
        <f>ShowContinuousLog!E165</f>
        <v>N</v>
      </c>
      <c r="F162" s="260">
        <f>ShowContinuousLog!F165</f>
        <v>0</v>
      </c>
      <c r="G162" s="259" t="str">
        <f>ShowContinuousLog!G165</f>
        <v xml:space="preserve">Female Giant </v>
      </c>
      <c r="H162" s="259" t="str">
        <f>ShowContinuousLog!H165</f>
        <v>Dodi Sunjaya</v>
      </c>
      <c r="I162" s="249"/>
      <c r="J162" s="248">
        <f>ShowContinuousLog!J165</f>
        <v>0</v>
      </c>
      <c r="K162" s="248">
        <f>ShowContinuousLog!K165</f>
        <v>0</v>
      </c>
      <c r="M162" s="248"/>
    </row>
    <row r="163" spans="1:13" ht="15.75" thickBot="1" x14ac:dyDescent="0.3">
      <c r="A163" s="259">
        <f>ShowContinuousLog!A166</f>
        <v>160</v>
      </c>
      <c r="B163" s="259">
        <f>ShowContinuousLog!B166</f>
        <v>12</v>
      </c>
      <c r="C163" s="259" t="str">
        <f>ShowContinuousLog!C166</f>
        <v>E2</v>
      </c>
      <c r="D163" s="259" t="str">
        <f>ShowContinuousLog!D166</f>
        <v xml:space="preserve">1A  </v>
      </c>
      <c r="E163" s="259" t="str">
        <f>ShowContinuousLog!E166</f>
        <v>N</v>
      </c>
      <c r="F163" s="260">
        <f>ShowContinuousLog!F166</f>
        <v>0</v>
      </c>
      <c r="G163" s="259" t="str">
        <f>ShowContinuousLog!G166</f>
        <v>wild betta pair mouthbrooder</v>
      </c>
      <c r="H163" s="259" t="str">
        <f>ShowContinuousLog!H166</f>
        <v>Dodi Sunjaya</v>
      </c>
      <c r="I163" s="249"/>
      <c r="J163" s="248">
        <f>ShowContinuousLog!J166</f>
        <v>0</v>
      </c>
      <c r="K163" s="248">
        <f>ShowContinuousLog!K166</f>
        <v>0</v>
      </c>
      <c r="M163" s="248"/>
    </row>
    <row r="164" spans="1:13" ht="15.75" thickBot="1" x14ac:dyDescent="0.3">
      <c r="A164" s="259">
        <f>ShowContinuousLog!A167</f>
        <v>161</v>
      </c>
      <c r="B164" s="259">
        <f>ShowContinuousLog!B167</f>
        <v>12</v>
      </c>
      <c r="C164" s="259" t="str">
        <f>ShowContinuousLog!C167</f>
        <v>E2</v>
      </c>
      <c r="D164" s="259" t="str">
        <f>ShowContinuousLog!D167</f>
        <v>1B</v>
      </c>
      <c r="E164" s="259" t="str">
        <f>ShowContinuousLog!E167</f>
        <v>N</v>
      </c>
      <c r="F164" s="260">
        <f>ShowContinuousLog!F167</f>
        <v>0</v>
      </c>
      <c r="G164" s="259" t="str">
        <f>ShowContinuousLog!G167</f>
        <v>wild betta pair mouthbrooder</v>
      </c>
      <c r="H164" s="259" t="str">
        <f>ShowContinuousLog!H167</f>
        <v>Dodi Sunjaya</v>
      </c>
      <c r="I164" s="249"/>
      <c r="J164" s="248">
        <f>ShowContinuousLog!J167</f>
        <v>0</v>
      </c>
      <c r="K164" s="248">
        <f>ShowContinuousLog!K167</f>
        <v>0</v>
      </c>
      <c r="M164" s="248"/>
    </row>
    <row r="165" spans="1:13" ht="15.75" thickBot="1" x14ac:dyDescent="0.3">
      <c r="A165" s="259">
        <f>ShowContinuousLog!A168</f>
        <v>162</v>
      </c>
      <c r="B165" s="259">
        <f>ShowContinuousLog!B168</f>
        <v>16</v>
      </c>
      <c r="C165" s="259" t="str">
        <f>ShowContinuousLog!C168</f>
        <v>B2</v>
      </c>
      <c r="D165" s="259">
        <f>ShowContinuousLog!D168</f>
        <v>3</v>
      </c>
      <c r="E165" s="259" t="str">
        <f>ShowContinuousLog!E168</f>
        <v>N</v>
      </c>
      <c r="F165" s="260">
        <f>ShowContinuousLog!F168</f>
        <v>0</v>
      </c>
      <c r="G165" s="259" t="str">
        <f>ShowContinuousLog!G168</f>
        <v xml:space="preserve">Plakat macho </v>
      </c>
      <c r="H165" s="259" t="str">
        <f>ShowContinuousLog!H168</f>
        <v>David Rivera</v>
      </c>
      <c r="I165" s="249"/>
      <c r="J165" s="248">
        <f>ShowContinuousLog!J168</f>
        <v>0</v>
      </c>
      <c r="K165" s="248">
        <f>ShowContinuousLog!K168</f>
        <v>0</v>
      </c>
      <c r="M165" s="248"/>
    </row>
    <row r="166" spans="1:13" ht="15.75" thickBot="1" x14ac:dyDescent="0.3">
      <c r="A166" s="259">
        <f>ShowContinuousLog!A169</f>
        <v>163</v>
      </c>
      <c r="B166" s="259">
        <f>ShowContinuousLog!B169</f>
        <v>1</v>
      </c>
      <c r="C166" s="259" t="str">
        <f>ShowContinuousLog!C169</f>
        <v>B14</v>
      </c>
      <c r="D166" s="259">
        <f>ShowContinuousLog!D169</f>
        <v>1</v>
      </c>
      <c r="E166" s="259" t="str">
        <f>ShowContinuousLog!E169</f>
        <v>N</v>
      </c>
      <c r="F166" s="260">
        <f>ShowContinuousLog!F169</f>
        <v>0</v>
      </c>
      <c r="G166" s="259" t="str">
        <f>ShowContinuousLog!G169</f>
        <v xml:space="preserve">hembra plakat  negra </v>
      </c>
      <c r="H166" s="259" t="str">
        <f>ShowContinuousLog!H169</f>
        <v xml:space="preserve">Noel Padilla </v>
      </c>
      <c r="I166" s="249"/>
      <c r="J166" s="248" t="str">
        <f>ShowContinuousLog!J169</f>
        <v>1st</v>
      </c>
      <c r="K166" s="248">
        <f>ShowContinuousLog!K169</f>
        <v>0</v>
      </c>
      <c r="M166" s="248"/>
    </row>
    <row r="167" spans="1:13" ht="15.75" thickBot="1" x14ac:dyDescent="0.3">
      <c r="A167" s="259">
        <f>ShowContinuousLog!A170</f>
        <v>164</v>
      </c>
      <c r="B167" s="259">
        <f>ShowContinuousLog!B170</f>
        <v>2</v>
      </c>
      <c r="C167" s="259" t="str">
        <f>ShowContinuousLog!C170</f>
        <v>B4</v>
      </c>
      <c r="D167" s="259">
        <f>ShowContinuousLog!D170</f>
        <v>6</v>
      </c>
      <c r="E167" s="259" t="str">
        <f>ShowContinuousLog!E170</f>
        <v>N</v>
      </c>
      <c r="F167" s="260">
        <f>ShowContinuousLog!F170</f>
        <v>0</v>
      </c>
      <c r="G167" s="259" t="str">
        <f>ShowContinuousLog!G170</f>
        <v>marble</v>
      </c>
      <c r="H167" s="259" t="str">
        <f>ShowContinuousLog!H170</f>
        <v xml:space="preserve">Noel Padilla </v>
      </c>
      <c r="I167" s="249"/>
      <c r="J167" s="248" t="str">
        <f>ShowContinuousLog!J170</f>
        <v>2nd</v>
      </c>
      <c r="K167" s="248">
        <f>ShowContinuousLog!K170</f>
        <v>0</v>
      </c>
      <c r="M167" s="248"/>
    </row>
    <row r="168" spans="1:13" ht="15.75" thickBot="1" x14ac:dyDescent="0.3">
      <c r="A168" s="259">
        <f>ShowContinuousLog!A171</f>
        <v>165</v>
      </c>
      <c r="B168" s="259">
        <f>ShowContinuousLog!B171</f>
        <v>3</v>
      </c>
      <c r="C168" s="259" t="str">
        <f>ShowContinuousLog!C171</f>
        <v>B10</v>
      </c>
      <c r="D168" s="259">
        <f>ShowContinuousLog!D171</f>
        <v>5</v>
      </c>
      <c r="E168" s="259" t="str">
        <f>ShowContinuousLog!E171</f>
        <v>N</v>
      </c>
      <c r="F168" s="260">
        <f>ShowContinuousLog!F171</f>
        <v>0</v>
      </c>
      <c r="G168" s="259" t="str">
        <f>ShowContinuousLog!G171</f>
        <v xml:space="preserve">dragon </v>
      </c>
      <c r="H168" s="259" t="str">
        <f>ShowContinuousLog!H171</f>
        <v xml:space="preserve">Noel Padilla </v>
      </c>
      <c r="I168" s="249"/>
      <c r="J168" s="248" t="str">
        <f>ShowContinuousLog!J171</f>
        <v>2nd</v>
      </c>
      <c r="K168" s="248">
        <f>ShowContinuousLog!K171</f>
        <v>0</v>
      </c>
      <c r="M168" s="248"/>
    </row>
    <row r="169" spans="1:13" ht="15.75" thickBot="1" x14ac:dyDescent="0.3">
      <c r="A169" s="259">
        <f>ShowContinuousLog!A172</f>
        <v>166</v>
      </c>
      <c r="B169" s="259">
        <f>ShowContinuousLog!B172</f>
        <v>4</v>
      </c>
      <c r="C169" s="259" t="str">
        <f>ShowContinuousLog!C172</f>
        <v>B9</v>
      </c>
      <c r="D169" s="259">
        <f>ShowContinuousLog!D172</f>
        <v>4</v>
      </c>
      <c r="E169" s="259" t="str">
        <f>ShowContinuousLog!E172</f>
        <v>N</v>
      </c>
      <c r="F169" s="260">
        <f>ShowContinuousLog!F172</f>
        <v>0</v>
      </c>
      <c r="G169" s="259" t="str">
        <f>ShowContinuousLog!G172</f>
        <v>bicolor</v>
      </c>
      <c r="H169" s="259" t="str">
        <f>ShowContinuousLog!H172</f>
        <v xml:space="preserve">Noel Padilla </v>
      </c>
      <c r="I169" s="249"/>
      <c r="J169" s="248" t="str">
        <f>ShowContinuousLog!J172</f>
        <v>2nd</v>
      </c>
      <c r="K169" s="248">
        <f>ShowContinuousLog!K172</f>
        <v>0</v>
      </c>
      <c r="M169" s="248"/>
    </row>
    <row r="170" spans="1:13" ht="15.75" thickBot="1" x14ac:dyDescent="0.3">
      <c r="A170" s="259">
        <f>ShowContinuousLog!A173</f>
        <v>167</v>
      </c>
      <c r="B170" s="259">
        <f>ShowContinuousLog!B173</f>
        <v>5</v>
      </c>
      <c r="C170" s="259" t="str">
        <f>ShowContinuousLog!C173</f>
        <v>B9</v>
      </c>
      <c r="D170" s="259">
        <f>ShowContinuousLog!D173</f>
        <v>6</v>
      </c>
      <c r="E170" s="259" t="str">
        <f>ShowContinuousLog!E173</f>
        <v>N</v>
      </c>
      <c r="F170" s="260">
        <f>ShowContinuousLog!F173</f>
        <v>0</v>
      </c>
      <c r="G170" s="259" t="str">
        <f>ShowContinuousLog!G173</f>
        <v>bicolor</v>
      </c>
      <c r="H170" s="259" t="str">
        <f>ShowContinuousLog!H173</f>
        <v xml:space="preserve">Noel Padilla </v>
      </c>
      <c r="I170" s="249"/>
      <c r="J170" s="248">
        <f>ShowContinuousLog!J173</f>
        <v>0</v>
      </c>
      <c r="K170" s="248">
        <f>ShowContinuousLog!K173</f>
        <v>0</v>
      </c>
      <c r="M170" s="248"/>
    </row>
    <row r="171" spans="1:13" ht="15.75" thickBot="1" x14ac:dyDescent="0.3">
      <c r="A171" s="259">
        <f>ShowContinuousLog!A174</f>
        <v>168</v>
      </c>
      <c r="B171" s="259">
        <f>ShowContinuousLog!B174</f>
        <v>6</v>
      </c>
      <c r="C171" s="259" t="str">
        <f>ShowContinuousLog!C174</f>
        <v>JB3</v>
      </c>
      <c r="D171" s="259">
        <f>ShowContinuousLog!D174</f>
        <v>2</v>
      </c>
      <c r="E171" s="259" t="str">
        <f>ShowContinuousLog!E174</f>
        <v>N</v>
      </c>
      <c r="F171" s="260">
        <f>ShowContinuousLog!F174</f>
        <v>0</v>
      </c>
      <c r="G171" s="259" t="str">
        <f>ShowContinuousLog!G174</f>
        <v>bicolor</v>
      </c>
      <c r="H171" s="259" t="str">
        <f>ShowContinuousLog!H174</f>
        <v xml:space="preserve">Noel Padilla </v>
      </c>
      <c r="I171" s="249"/>
      <c r="J171" s="248" t="str">
        <f>ShowContinuousLog!J174</f>
        <v>1st</v>
      </c>
      <c r="K171" s="248">
        <f>ShowContinuousLog!K174</f>
        <v>0</v>
      </c>
      <c r="M171" s="248"/>
    </row>
    <row r="172" spans="1:13" ht="15.75" thickBot="1" x14ac:dyDescent="0.3">
      <c r="A172" s="259">
        <f>ShowContinuousLog!A175</f>
        <v>169</v>
      </c>
      <c r="B172" s="259">
        <f>ShowContinuousLog!B175</f>
        <v>7</v>
      </c>
      <c r="C172" s="259" t="str">
        <f>ShowContinuousLog!C175</f>
        <v>JB3</v>
      </c>
      <c r="D172" s="259">
        <f>ShowContinuousLog!D175</f>
        <v>3</v>
      </c>
      <c r="E172" s="259" t="str">
        <f>ShowContinuousLog!E175</f>
        <v>N</v>
      </c>
      <c r="F172" s="260">
        <f>ShowContinuousLog!F175</f>
        <v>0</v>
      </c>
      <c r="G172" s="259" t="str">
        <f>ShowContinuousLog!G175</f>
        <v xml:space="preserve">macho plakat </v>
      </c>
      <c r="H172" s="259" t="str">
        <f>ShowContinuousLog!H175</f>
        <v xml:space="preserve">Noel Padilla </v>
      </c>
      <c r="I172" s="249"/>
      <c r="J172" s="248" t="str">
        <f>ShowContinuousLog!J175</f>
        <v>2nd</v>
      </c>
      <c r="K172" s="248">
        <f>ShowContinuousLog!K175</f>
        <v>0</v>
      </c>
      <c r="M172" s="248"/>
    </row>
    <row r="173" spans="1:13" ht="15.75" thickBot="1" x14ac:dyDescent="0.3">
      <c r="A173" s="259">
        <f>ShowContinuousLog!A176</f>
        <v>0</v>
      </c>
      <c r="B173" s="259">
        <f>ShowContinuousLog!B176</f>
        <v>0</v>
      </c>
      <c r="C173" s="259">
        <f>ShowContinuousLog!C176</f>
        <v>0</v>
      </c>
      <c r="D173" s="259">
        <f>ShowContinuousLog!D176</f>
        <v>0</v>
      </c>
      <c r="E173" s="259">
        <f>ShowContinuousLog!E176</f>
        <v>0</v>
      </c>
      <c r="F173" s="260">
        <f>ShowContinuousLog!F176</f>
        <v>0</v>
      </c>
      <c r="G173" s="259">
        <f>ShowContinuousLog!G176</f>
        <v>0</v>
      </c>
      <c r="H173" s="259">
        <f>ShowContinuousLog!H176</f>
        <v>0</v>
      </c>
      <c r="I173" s="249"/>
      <c r="J173" s="248">
        <f>ShowContinuousLog!J176</f>
        <v>0</v>
      </c>
      <c r="K173" s="248">
        <f>ShowContinuousLog!K176</f>
        <v>0</v>
      </c>
      <c r="M173" s="248"/>
    </row>
    <row r="174" spans="1:13" ht="15.75" thickBot="1" x14ac:dyDescent="0.3">
      <c r="A174" s="259">
        <f>ShowContinuousLog!A177</f>
        <v>0</v>
      </c>
      <c r="B174" s="259">
        <f>ShowContinuousLog!B177</f>
        <v>0</v>
      </c>
      <c r="C174" s="259">
        <f>ShowContinuousLog!C177</f>
        <v>0</v>
      </c>
      <c r="D174" s="259">
        <f>ShowContinuousLog!D177</f>
        <v>0</v>
      </c>
      <c r="E174" s="259">
        <f>ShowContinuousLog!E177</f>
        <v>0</v>
      </c>
      <c r="F174" s="260">
        <f>ShowContinuousLog!F177</f>
        <v>0</v>
      </c>
      <c r="G174" s="259">
        <f>ShowContinuousLog!G177</f>
        <v>0</v>
      </c>
      <c r="H174" s="259">
        <f>ShowContinuousLog!H177</f>
        <v>0</v>
      </c>
      <c r="I174" s="249"/>
      <c r="J174" s="248">
        <f>ShowContinuousLog!J177</f>
        <v>0</v>
      </c>
      <c r="K174" s="248">
        <f>ShowContinuousLog!K177</f>
        <v>0</v>
      </c>
      <c r="M174" s="248"/>
    </row>
    <row r="175" spans="1:13" ht="15.75" thickBot="1" x14ac:dyDescent="0.3">
      <c r="A175" s="259">
        <f>ShowContinuousLog!A178</f>
        <v>0</v>
      </c>
      <c r="B175" s="259">
        <f>ShowContinuousLog!B178</f>
        <v>0</v>
      </c>
      <c r="C175" s="259">
        <f>ShowContinuousLog!C178</f>
        <v>0</v>
      </c>
      <c r="D175" s="259">
        <f>ShowContinuousLog!D178</f>
        <v>0</v>
      </c>
      <c r="E175" s="259">
        <f>ShowContinuousLog!E178</f>
        <v>0</v>
      </c>
      <c r="F175" s="260">
        <f>ShowContinuousLog!F178</f>
        <v>0</v>
      </c>
      <c r="G175" s="259">
        <f>ShowContinuousLog!G178</f>
        <v>0</v>
      </c>
      <c r="H175" s="259">
        <f>ShowContinuousLog!H178</f>
        <v>0</v>
      </c>
      <c r="I175" s="249"/>
      <c r="J175" s="248">
        <f>ShowContinuousLog!J178</f>
        <v>0</v>
      </c>
      <c r="K175" s="248">
        <f>ShowContinuousLog!K178</f>
        <v>0</v>
      </c>
      <c r="M175" s="248"/>
    </row>
    <row r="176" spans="1:13" ht="15.75" thickBot="1" x14ac:dyDescent="0.3">
      <c r="A176" s="259">
        <f>ShowContinuousLog!A179</f>
        <v>0</v>
      </c>
      <c r="B176" s="259">
        <f>ShowContinuousLog!B179</f>
        <v>0</v>
      </c>
      <c r="C176" s="259">
        <f>ShowContinuousLog!C179</f>
        <v>0</v>
      </c>
      <c r="D176" s="259">
        <f>ShowContinuousLog!D179</f>
        <v>0</v>
      </c>
      <c r="E176" s="259">
        <f>ShowContinuousLog!E179</f>
        <v>0</v>
      </c>
      <c r="F176" s="260">
        <f>ShowContinuousLog!F179</f>
        <v>0</v>
      </c>
      <c r="G176" s="259">
        <f>ShowContinuousLog!G179</f>
        <v>0</v>
      </c>
      <c r="H176" s="259">
        <f>ShowContinuousLog!H179</f>
        <v>0</v>
      </c>
      <c r="I176" s="249"/>
      <c r="J176" s="248">
        <f>ShowContinuousLog!J179</f>
        <v>0</v>
      </c>
      <c r="K176" s="248">
        <f>ShowContinuousLog!K179</f>
        <v>0</v>
      </c>
      <c r="M176" s="248"/>
    </row>
    <row r="177" spans="1:13" ht="15.75" thickBot="1" x14ac:dyDescent="0.3">
      <c r="A177" s="259">
        <f>ShowContinuousLog!A180</f>
        <v>0</v>
      </c>
      <c r="B177" s="259">
        <f>ShowContinuousLog!B180</f>
        <v>0</v>
      </c>
      <c r="C177" s="259">
        <f>ShowContinuousLog!C180</f>
        <v>0</v>
      </c>
      <c r="D177" s="259">
        <f>ShowContinuousLog!D180</f>
        <v>0</v>
      </c>
      <c r="E177" s="259">
        <f>ShowContinuousLog!E180</f>
        <v>0</v>
      </c>
      <c r="F177" s="260">
        <f>ShowContinuousLog!F180</f>
        <v>0</v>
      </c>
      <c r="G177" s="259">
        <f>ShowContinuousLog!G180</f>
        <v>0</v>
      </c>
      <c r="H177" s="259">
        <f>ShowContinuousLog!H180</f>
        <v>0</v>
      </c>
      <c r="I177" s="249"/>
      <c r="J177" s="248">
        <f>ShowContinuousLog!J180</f>
        <v>0</v>
      </c>
      <c r="K177" s="248">
        <f>ShowContinuousLog!K180</f>
        <v>0</v>
      </c>
      <c r="M177" s="248"/>
    </row>
    <row r="178" spans="1:13" ht="15.75" thickBot="1" x14ac:dyDescent="0.3">
      <c r="A178" s="259">
        <f>ShowContinuousLog!A181</f>
        <v>0</v>
      </c>
      <c r="B178" s="259">
        <f>ShowContinuousLog!B181</f>
        <v>0</v>
      </c>
      <c r="C178" s="259">
        <f>ShowContinuousLog!C181</f>
        <v>0</v>
      </c>
      <c r="D178" s="259">
        <f>ShowContinuousLog!D181</f>
        <v>0</v>
      </c>
      <c r="E178" s="259">
        <f>ShowContinuousLog!E181</f>
        <v>0</v>
      </c>
      <c r="F178" s="260">
        <f>ShowContinuousLog!F181</f>
        <v>0</v>
      </c>
      <c r="G178" s="259">
        <f>ShowContinuousLog!G181</f>
        <v>0</v>
      </c>
      <c r="H178" s="259">
        <f>ShowContinuousLog!H181</f>
        <v>0</v>
      </c>
      <c r="I178" s="249"/>
      <c r="J178" s="248">
        <f>ShowContinuousLog!J181</f>
        <v>0</v>
      </c>
      <c r="K178" s="248">
        <f>ShowContinuousLog!K181</f>
        <v>0</v>
      </c>
      <c r="M178" s="248"/>
    </row>
    <row r="179" spans="1:13" ht="15.75" thickBot="1" x14ac:dyDescent="0.3">
      <c r="A179" s="259">
        <f>ShowContinuousLog!A182</f>
        <v>0</v>
      </c>
      <c r="B179" s="259">
        <f>ShowContinuousLog!B182</f>
        <v>0</v>
      </c>
      <c r="C179" s="259">
        <f>ShowContinuousLog!C182</f>
        <v>0</v>
      </c>
      <c r="D179" s="259">
        <f>ShowContinuousLog!D182</f>
        <v>0</v>
      </c>
      <c r="E179" s="259">
        <f>ShowContinuousLog!E182</f>
        <v>0</v>
      </c>
      <c r="F179" s="260">
        <f>ShowContinuousLog!F182</f>
        <v>0</v>
      </c>
      <c r="G179" s="259">
        <f>ShowContinuousLog!G182</f>
        <v>0</v>
      </c>
      <c r="H179" s="259">
        <f>ShowContinuousLog!H182</f>
        <v>0</v>
      </c>
      <c r="I179" s="249"/>
      <c r="J179" s="248">
        <f>ShowContinuousLog!J182</f>
        <v>0</v>
      </c>
      <c r="K179" s="248">
        <f>ShowContinuousLog!K182</f>
        <v>0</v>
      </c>
      <c r="M179" s="248"/>
    </row>
    <row r="180" spans="1:13" ht="15.75" thickBot="1" x14ac:dyDescent="0.3">
      <c r="A180" s="259">
        <f>ShowContinuousLog!A183</f>
        <v>0</v>
      </c>
      <c r="B180" s="259">
        <f>ShowContinuousLog!B183</f>
        <v>0</v>
      </c>
      <c r="C180" s="259">
        <f>ShowContinuousLog!C183</f>
        <v>0</v>
      </c>
      <c r="D180" s="259">
        <f>ShowContinuousLog!D183</f>
        <v>0</v>
      </c>
      <c r="E180" s="259">
        <f>ShowContinuousLog!E183</f>
        <v>0</v>
      </c>
      <c r="F180" s="260">
        <f>ShowContinuousLog!F183</f>
        <v>0</v>
      </c>
      <c r="G180" s="259">
        <f>ShowContinuousLog!G183</f>
        <v>0</v>
      </c>
      <c r="H180" s="259">
        <f>ShowContinuousLog!H183</f>
        <v>0</v>
      </c>
      <c r="I180" s="249"/>
      <c r="J180" s="248">
        <f>ShowContinuousLog!J183</f>
        <v>0</v>
      </c>
      <c r="K180" s="248">
        <f>ShowContinuousLog!K183</f>
        <v>0</v>
      </c>
    </row>
    <row r="181" spans="1:13" ht="15.75" thickBot="1" x14ac:dyDescent="0.3">
      <c r="A181" s="259">
        <f>ShowContinuousLog!A184</f>
        <v>0</v>
      </c>
      <c r="B181" s="259">
        <f>ShowContinuousLog!B184</f>
        <v>0</v>
      </c>
      <c r="C181" s="259">
        <f>ShowContinuousLog!C184</f>
        <v>0</v>
      </c>
      <c r="D181" s="259">
        <f>ShowContinuousLog!D184</f>
        <v>0</v>
      </c>
      <c r="E181" s="259">
        <f>ShowContinuousLog!E184</f>
        <v>0</v>
      </c>
      <c r="F181" s="260">
        <f>ShowContinuousLog!F184</f>
        <v>0</v>
      </c>
      <c r="G181" s="259">
        <f>ShowContinuousLog!G184</f>
        <v>0</v>
      </c>
      <c r="H181" s="259">
        <f>ShowContinuousLog!H184</f>
        <v>0</v>
      </c>
      <c r="I181" s="249"/>
      <c r="J181" s="248">
        <f>ShowContinuousLog!J184</f>
        <v>0</v>
      </c>
      <c r="K181" s="248">
        <f>ShowContinuousLog!K184</f>
        <v>0</v>
      </c>
    </row>
    <row r="182" spans="1:13" ht="15.75" thickBot="1" x14ac:dyDescent="0.3">
      <c r="A182" s="259">
        <f>ShowContinuousLog!A185</f>
        <v>0</v>
      </c>
      <c r="B182" s="259">
        <f>ShowContinuousLog!B185</f>
        <v>0</v>
      </c>
      <c r="C182" s="259">
        <f>ShowContinuousLog!C185</f>
        <v>0</v>
      </c>
      <c r="D182" s="259">
        <f>ShowContinuousLog!D185</f>
        <v>0</v>
      </c>
      <c r="E182" s="259">
        <f>ShowContinuousLog!E185</f>
        <v>0</v>
      </c>
      <c r="F182" s="260">
        <f>ShowContinuousLog!F185</f>
        <v>0</v>
      </c>
      <c r="G182" s="259">
        <f>ShowContinuousLog!G185</f>
        <v>0</v>
      </c>
      <c r="H182" s="259">
        <f>ShowContinuousLog!H185</f>
        <v>0</v>
      </c>
      <c r="I182" s="249"/>
      <c r="J182" s="248">
        <f>ShowContinuousLog!J185</f>
        <v>0</v>
      </c>
      <c r="K182" s="248">
        <f>ShowContinuousLog!K185</f>
        <v>0</v>
      </c>
    </row>
    <row r="183" spans="1:13" ht="15.75" thickBot="1" x14ac:dyDescent="0.3">
      <c r="A183" s="259">
        <f>ShowContinuousLog!A186</f>
        <v>0</v>
      </c>
      <c r="B183" s="259">
        <f>ShowContinuousLog!B186</f>
        <v>0</v>
      </c>
      <c r="C183" s="259">
        <f>ShowContinuousLog!C186</f>
        <v>0</v>
      </c>
      <c r="D183" s="259">
        <f>ShowContinuousLog!D186</f>
        <v>0</v>
      </c>
      <c r="E183" s="259">
        <f>ShowContinuousLog!E186</f>
        <v>0</v>
      </c>
      <c r="F183" s="260">
        <f>ShowContinuousLog!F186</f>
        <v>0</v>
      </c>
      <c r="G183" s="259">
        <f>ShowContinuousLog!G186</f>
        <v>0</v>
      </c>
      <c r="H183" s="259">
        <f>ShowContinuousLog!H186</f>
        <v>0</v>
      </c>
      <c r="I183" s="249"/>
      <c r="J183" s="248">
        <f>ShowContinuousLog!J186</f>
        <v>0</v>
      </c>
      <c r="K183" s="248">
        <f>ShowContinuousLog!K186</f>
        <v>0</v>
      </c>
    </row>
    <row r="184" spans="1:13" ht="15.75" thickBot="1" x14ac:dyDescent="0.3">
      <c r="A184" s="259">
        <f>ShowContinuousLog!A187</f>
        <v>0</v>
      </c>
      <c r="B184" s="259">
        <f>ShowContinuousLog!B187</f>
        <v>0</v>
      </c>
      <c r="C184" s="259">
        <f>ShowContinuousLog!C187</f>
        <v>0</v>
      </c>
      <c r="D184" s="259">
        <f>ShowContinuousLog!D187</f>
        <v>0</v>
      </c>
      <c r="E184" s="259">
        <f>ShowContinuousLog!E187</f>
        <v>0</v>
      </c>
      <c r="F184" s="260">
        <f>ShowContinuousLog!F187</f>
        <v>0</v>
      </c>
      <c r="G184" s="259">
        <f>ShowContinuousLog!G187</f>
        <v>0</v>
      </c>
      <c r="H184" s="259">
        <f>ShowContinuousLog!H187</f>
        <v>0</v>
      </c>
      <c r="I184" s="249"/>
      <c r="J184" s="248">
        <f>ShowContinuousLog!J187</f>
        <v>0</v>
      </c>
      <c r="K184" s="248">
        <f>ShowContinuousLog!K187</f>
        <v>0</v>
      </c>
    </row>
    <row r="185" spans="1:13" ht="15.75" thickBot="1" x14ac:dyDescent="0.3">
      <c r="A185" s="259">
        <f>ShowContinuousLog!A188</f>
        <v>0</v>
      </c>
      <c r="B185" s="259">
        <f>ShowContinuousLog!B188</f>
        <v>0</v>
      </c>
      <c r="C185" s="259">
        <f>ShowContinuousLog!C188</f>
        <v>0</v>
      </c>
      <c r="D185" s="259">
        <f>ShowContinuousLog!D188</f>
        <v>0</v>
      </c>
      <c r="E185" s="259">
        <f>ShowContinuousLog!E188</f>
        <v>0</v>
      </c>
      <c r="F185" s="260">
        <f>ShowContinuousLog!F188</f>
        <v>0</v>
      </c>
      <c r="G185" s="259">
        <f>ShowContinuousLog!G188</f>
        <v>0</v>
      </c>
      <c r="H185" s="259">
        <f>ShowContinuousLog!H188</f>
        <v>0</v>
      </c>
      <c r="I185" s="249"/>
      <c r="J185" s="248">
        <f>ShowContinuousLog!J188</f>
        <v>0</v>
      </c>
      <c r="K185" s="248">
        <f>ShowContinuousLog!K188</f>
        <v>0</v>
      </c>
    </row>
    <row r="186" spans="1:13" ht="15.75" thickBot="1" x14ac:dyDescent="0.3">
      <c r="A186" s="259">
        <f>ShowContinuousLog!A189</f>
        <v>0</v>
      </c>
      <c r="B186" s="259">
        <f>ShowContinuousLog!B189</f>
        <v>0</v>
      </c>
      <c r="C186" s="259">
        <f>ShowContinuousLog!C189</f>
        <v>0</v>
      </c>
      <c r="D186" s="259">
        <f>ShowContinuousLog!D189</f>
        <v>0</v>
      </c>
      <c r="E186" s="259">
        <f>ShowContinuousLog!E189</f>
        <v>0</v>
      </c>
      <c r="F186" s="260">
        <f>ShowContinuousLog!F189</f>
        <v>0</v>
      </c>
      <c r="G186" s="259">
        <f>ShowContinuousLog!G189</f>
        <v>0</v>
      </c>
      <c r="H186" s="259">
        <f>ShowContinuousLog!H189</f>
        <v>0</v>
      </c>
      <c r="I186" s="249"/>
      <c r="J186" s="248">
        <f>ShowContinuousLog!J189</f>
        <v>0</v>
      </c>
      <c r="K186" s="248">
        <f>ShowContinuousLog!K189</f>
        <v>0</v>
      </c>
    </row>
    <row r="187" spans="1:13" ht="15.75" thickBot="1" x14ac:dyDescent="0.3">
      <c r="A187" s="259">
        <f>ShowContinuousLog!A190</f>
        <v>0</v>
      </c>
      <c r="B187" s="259">
        <f>ShowContinuousLog!B190</f>
        <v>0</v>
      </c>
      <c r="C187" s="259">
        <f>ShowContinuousLog!C190</f>
        <v>0</v>
      </c>
      <c r="D187" s="259">
        <f>ShowContinuousLog!D190</f>
        <v>0</v>
      </c>
      <c r="E187" s="259">
        <f>ShowContinuousLog!E190</f>
        <v>0</v>
      </c>
      <c r="F187" s="260">
        <f>ShowContinuousLog!F190</f>
        <v>0</v>
      </c>
      <c r="G187" s="259">
        <f>ShowContinuousLog!G190</f>
        <v>0</v>
      </c>
      <c r="H187" s="259">
        <f>ShowContinuousLog!H190</f>
        <v>0</v>
      </c>
      <c r="I187" s="249"/>
      <c r="J187" s="248">
        <f>ShowContinuousLog!J190</f>
        <v>0</v>
      </c>
      <c r="K187" s="248">
        <f>ShowContinuousLog!K190</f>
        <v>0</v>
      </c>
    </row>
    <row r="188" spans="1:13" ht="15.75" thickBot="1" x14ac:dyDescent="0.3">
      <c r="A188" s="259">
        <f>ShowContinuousLog!A191</f>
        <v>0</v>
      </c>
      <c r="B188" s="259">
        <f>ShowContinuousLog!B191</f>
        <v>0</v>
      </c>
      <c r="C188" s="259">
        <f>ShowContinuousLog!C191</f>
        <v>0</v>
      </c>
      <c r="D188" s="259">
        <f>ShowContinuousLog!D191</f>
        <v>0</v>
      </c>
      <c r="E188" s="259">
        <f>ShowContinuousLog!E191</f>
        <v>0</v>
      </c>
      <c r="F188" s="260">
        <f>ShowContinuousLog!F191</f>
        <v>0</v>
      </c>
      <c r="G188" s="259">
        <f>ShowContinuousLog!G191</f>
        <v>0</v>
      </c>
      <c r="H188" s="259">
        <f>ShowContinuousLog!H191</f>
        <v>0</v>
      </c>
      <c r="I188" s="249"/>
      <c r="J188" s="248">
        <f>ShowContinuousLog!J191</f>
        <v>0</v>
      </c>
      <c r="K188" s="248">
        <f>ShowContinuousLog!K191</f>
        <v>0</v>
      </c>
    </row>
    <row r="189" spans="1:13" ht="15.75" thickBot="1" x14ac:dyDescent="0.3">
      <c r="A189" s="259">
        <f>ShowContinuousLog!A192</f>
        <v>0</v>
      </c>
      <c r="B189" s="259">
        <f>ShowContinuousLog!B192</f>
        <v>0</v>
      </c>
      <c r="C189" s="259">
        <f>ShowContinuousLog!C192</f>
        <v>0</v>
      </c>
      <c r="D189" s="259">
        <f>ShowContinuousLog!D192</f>
        <v>0</v>
      </c>
      <c r="E189" s="259">
        <f>ShowContinuousLog!E192</f>
        <v>0</v>
      </c>
      <c r="F189" s="260">
        <f>ShowContinuousLog!F192</f>
        <v>0</v>
      </c>
      <c r="G189" s="259">
        <f>ShowContinuousLog!G192</f>
        <v>0</v>
      </c>
      <c r="H189" s="259">
        <f>ShowContinuousLog!H192</f>
        <v>0</v>
      </c>
      <c r="I189" s="249"/>
      <c r="J189" s="248">
        <f>ShowContinuousLog!J192</f>
        <v>0</v>
      </c>
      <c r="K189" s="248">
        <f>ShowContinuousLog!K192</f>
        <v>0</v>
      </c>
    </row>
    <row r="190" spans="1:13" ht="15.75" thickBot="1" x14ac:dyDescent="0.3">
      <c r="A190" s="259">
        <f>ShowContinuousLog!A193</f>
        <v>0</v>
      </c>
      <c r="B190" s="259">
        <f>ShowContinuousLog!B193</f>
        <v>0</v>
      </c>
      <c r="C190" s="259">
        <f>ShowContinuousLog!C193</f>
        <v>0</v>
      </c>
      <c r="D190" s="259">
        <f>ShowContinuousLog!D193</f>
        <v>0</v>
      </c>
      <c r="E190" s="259">
        <f>ShowContinuousLog!E193</f>
        <v>0</v>
      </c>
      <c r="F190" s="260">
        <f>ShowContinuousLog!F193</f>
        <v>0</v>
      </c>
      <c r="G190" s="259">
        <f>ShowContinuousLog!G193</f>
        <v>0</v>
      </c>
      <c r="H190" s="259">
        <f>ShowContinuousLog!H193</f>
        <v>0</v>
      </c>
      <c r="I190" s="249"/>
      <c r="J190" s="248">
        <f>ShowContinuousLog!J193</f>
        <v>0</v>
      </c>
      <c r="K190" s="248">
        <f>ShowContinuousLog!K193</f>
        <v>0</v>
      </c>
    </row>
    <row r="191" spans="1:13" ht="15.75" thickBot="1" x14ac:dyDescent="0.3">
      <c r="A191" s="259">
        <f>ShowContinuousLog!A194</f>
        <v>0</v>
      </c>
      <c r="B191" s="259">
        <f>ShowContinuousLog!B194</f>
        <v>0</v>
      </c>
      <c r="C191" s="259">
        <f>ShowContinuousLog!C194</f>
        <v>0</v>
      </c>
      <c r="D191" s="259">
        <f>ShowContinuousLog!D194</f>
        <v>0</v>
      </c>
      <c r="E191" s="259">
        <f>ShowContinuousLog!E194</f>
        <v>0</v>
      </c>
      <c r="F191" s="260">
        <f>ShowContinuousLog!F194</f>
        <v>0</v>
      </c>
      <c r="G191" s="259">
        <f>ShowContinuousLog!G194</f>
        <v>0</v>
      </c>
      <c r="H191" s="259">
        <f>ShowContinuousLog!H194</f>
        <v>0</v>
      </c>
      <c r="I191" s="249"/>
      <c r="J191" s="248">
        <f>ShowContinuousLog!J194</f>
        <v>0</v>
      </c>
      <c r="K191" s="248">
        <f>ShowContinuousLog!K194</f>
        <v>0</v>
      </c>
    </row>
    <row r="192" spans="1:13" ht="15.75" thickBot="1" x14ac:dyDescent="0.3">
      <c r="A192" s="259">
        <f>ShowContinuousLog!A195</f>
        <v>0</v>
      </c>
      <c r="B192" s="259">
        <f>ShowContinuousLog!B195</f>
        <v>0</v>
      </c>
      <c r="C192" s="259">
        <f>ShowContinuousLog!C195</f>
        <v>0</v>
      </c>
      <c r="D192" s="259">
        <f>ShowContinuousLog!D195</f>
        <v>0</v>
      </c>
      <c r="E192" s="259">
        <f>ShowContinuousLog!E195</f>
        <v>0</v>
      </c>
      <c r="F192" s="260">
        <f>ShowContinuousLog!F195</f>
        <v>0</v>
      </c>
      <c r="G192" s="259">
        <f>ShowContinuousLog!G195</f>
        <v>0</v>
      </c>
      <c r="H192" s="259">
        <f>ShowContinuousLog!H195</f>
        <v>0</v>
      </c>
      <c r="I192" s="249"/>
      <c r="J192" s="248">
        <f>ShowContinuousLog!J195</f>
        <v>0</v>
      </c>
      <c r="K192" s="248">
        <f>ShowContinuousLog!K195</f>
        <v>0</v>
      </c>
    </row>
    <row r="193" spans="1:11" ht="15.75" thickBot="1" x14ac:dyDescent="0.3">
      <c r="A193" s="259">
        <f>ShowContinuousLog!A196</f>
        <v>0</v>
      </c>
      <c r="B193" s="259">
        <f>ShowContinuousLog!B196</f>
        <v>0</v>
      </c>
      <c r="C193" s="259">
        <f>ShowContinuousLog!C196</f>
        <v>0</v>
      </c>
      <c r="D193" s="259">
        <f>ShowContinuousLog!D196</f>
        <v>0</v>
      </c>
      <c r="E193" s="259">
        <f>ShowContinuousLog!E196</f>
        <v>0</v>
      </c>
      <c r="F193" s="260">
        <f>ShowContinuousLog!F196</f>
        <v>0</v>
      </c>
      <c r="G193" s="259">
        <f>ShowContinuousLog!G196</f>
        <v>0</v>
      </c>
      <c r="H193" s="259">
        <f>ShowContinuousLog!H196</f>
        <v>0</v>
      </c>
      <c r="I193" s="249"/>
      <c r="J193" s="248">
        <f>ShowContinuousLog!J196</f>
        <v>0</v>
      </c>
      <c r="K193" s="248">
        <f>ShowContinuousLog!K196</f>
        <v>0</v>
      </c>
    </row>
    <row r="194" spans="1:11" ht="15.75" thickBot="1" x14ac:dyDescent="0.3">
      <c r="A194" s="259">
        <f>ShowContinuousLog!A197</f>
        <v>0</v>
      </c>
      <c r="B194" s="259">
        <f>ShowContinuousLog!B197</f>
        <v>0</v>
      </c>
      <c r="C194" s="259">
        <f>ShowContinuousLog!C197</f>
        <v>0</v>
      </c>
      <c r="D194" s="259">
        <f>ShowContinuousLog!D197</f>
        <v>0</v>
      </c>
      <c r="E194" s="259">
        <f>ShowContinuousLog!E197</f>
        <v>0</v>
      </c>
      <c r="F194" s="260">
        <f>ShowContinuousLog!F197</f>
        <v>0</v>
      </c>
      <c r="G194" s="259">
        <f>ShowContinuousLog!G197</f>
        <v>0</v>
      </c>
      <c r="H194" s="259">
        <f>ShowContinuousLog!H197</f>
        <v>0</v>
      </c>
      <c r="I194" s="249"/>
      <c r="J194" s="248">
        <f>ShowContinuousLog!J197</f>
        <v>0</v>
      </c>
      <c r="K194" s="248">
        <f>ShowContinuousLog!K197</f>
        <v>0</v>
      </c>
    </row>
    <row r="195" spans="1:11" ht="15.75" thickBot="1" x14ac:dyDescent="0.3">
      <c r="A195" s="259">
        <f>ShowContinuousLog!A198</f>
        <v>0</v>
      </c>
      <c r="B195" s="259">
        <f>ShowContinuousLog!B198</f>
        <v>0</v>
      </c>
      <c r="C195" s="259">
        <f>ShowContinuousLog!C198</f>
        <v>0</v>
      </c>
      <c r="D195" s="259">
        <f>ShowContinuousLog!D198</f>
        <v>0</v>
      </c>
      <c r="E195" s="259">
        <f>ShowContinuousLog!E198</f>
        <v>0</v>
      </c>
      <c r="F195" s="260">
        <f>ShowContinuousLog!F198</f>
        <v>0</v>
      </c>
      <c r="G195" s="259">
        <f>ShowContinuousLog!G198</f>
        <v>0</v>
      </c>
      <c r="H195" s="259">
        <f>ShowContinuousLog!H198</f>
        <v>0</v>
      </c>
      <c r="I195" s="249"/>
      <c r="J195" s="248">
        <f>ShowContinuousLog!J198</f>
        <v>0</v>
      </c>
      <c r="K195" s="248">
        <f>ShowContinuousLog!K198</f>
        <v>0</v>
      </c>
    </row>
    <row r="196" spans="1:11" ht="15.75" thickBot="1" x14ac:dyDescent="0.3">
      <c r="A196" s="259">
        <f>ShowContinuousLog!A199</f>
        <v>0</v>
      </c>
      <c r="B196" s="259">
        <f>ShowContinuousLog!B199</f>
        <v>0</v>
      </c>
      <c r="C196" s="259">
        <f>ShowContinuousLog!C199</f>
        <v>0</v>
      </c>
      <c r="D196" s="259">
        <f>ShowContinuousLog!D199</f>
        <v>0</v>
      </c>
      <c r="E196" s="259">
        <f>ShowContinuousLog!E199</f>
        <v>0</v>
      </c>
      <c r="F196" s="260">
        <f>ShowContinuousLog!F199</f>
        <v>0</v>
      </c>
      <c r="G196" s="259">
        <f>ShowContinuousLog!G199</f>
        <v>0</v>
      </c>
      <c r="H196" s="259">
        <f>ShowContinuousLog!H199</f>
        <v>0</v>
      </c>
      <c r="I196" s="249"/>
      <c r="J196" s="248">
        <f>ShowContinuousLog!J199</f>
        <v>0</v>
      </c>
      <c r="K196" s="248">
        <f>ShowContinuousLog!K199</f>
        <v>0</v>
      </c>
    </row>
    <row r="197" spans="1:11" ht="15.75" thickBot="1" x14ac:dyDescent="0.3">
      <c r="A197" s="259">
        <f>ShowContinuousLog!A200</f>
        <v>0</v>
      </c>
      <c r="B197" s="259">
        <f>ShowContinuousLog!B200</f>
        <v>0</v>
      </c>
      <c r="C197" s="259">
        <f>ShowContinuousLog!C200</f>
        <v>0</v>
      </c>
      <c r="D197" s="259">
        <f>ShowContinuousLog!D200</f>
        <v>0</v>
      </c>
      <c r="E197" s="259">
        <f>ShowContinuousLog!E200</f>
        <v>0</v>
      </c>
      <c r="F197" s="260">
        <f>ShowContinuousLog!F200</f>
        <v>0</v>
      </c>
      <c r="G197" s="259">
        <f>ShowContinuousLog!G200</f>
        <v>0</v>
      </c>
      <c r="H197" s="259">
        <f>ShowContinuousLog!H200</f>
        <v>0</v>
      </c>
      <c r="I197" s="249"/>
      <c r="J197" s="248">
        <f>ShowContinuousLog!J200</f>
        <v>0</v>
      </c>
      <c r="K197" s="248">
        <f>ShowContinuousLog!K200</f>
        <v>0</v>
      </c>
    </row>
    <row r="198" spans="1:11" ht="15.75" thickBot="1" x14ac:dyDescent="0.3">
      <c r="A198" s="259">
        <f>ShowContinuousLog!A201</f>
        <v>0</v>
      </c>
      <c r="B198" s="259">
        <f>ShowContinuousLog!B201</f>
        <v>0</v>
      </c>
      <c r="C198" s="259">
        <f>ShowContinuousLog!C201</f>
        <v>0</v>
      </c>
      <c r="D198" s="259">
        <f>ShowContinuousLog!D201</f>
        <v>0</v>
      </c>
      <c r="E198" s="259">
        <f>ShowContinuousLog!E201</f>
        <v>0</v>
      </c>
      <c r="F198" s="260">
        <f>ShowContinuousLog!F201</f>
        <v>0</v>
      </c>
      <c r="G198" s="259">
        <f>ShowContinuousLog!G201</f>
        <v>0</v>
      </c>
      <c r="H198" s="259">
        <f>ShowContinuousLog!H201</f>
        <v>0</v>
      </c>
      <c r="I198" s="249"/>
      <c r="J198" s="248">
        <f>ShowContinuousLog!J201</f>
        <v>0</v>
      </c>
      <c r="K198" s="248">
        <f>ShowContinuousLog!K201</f>
        <v>0</v>
      </c>
    </row>
    <row r="199" spans="1:11" ht="15.75" thickBot="1" x14ac:dyDescent="0.3">
      <c r="A199" s="259">
        <f>ShowContinuousLog!A202</f>
        <v>0</v>
      </c>
      <c r="B199" s="259">
        <f>ShowContinuousLog!B202</f>
        <v>0</v>
      </c>
      <c r="C199" s="259">
        <f>ShowContinuousLog!C202</f>
        <v>0</v>
      </c>
      <c r="D199" s="259">
        <f>ShowContinuousLog!D202</f>
        <v>0</v>
      </c>
      <c r="E199" s="259">
        <f>ShowContinuousLog!E202</f>
        <v>0</v>
      </c>
      <c r="F199" s="260">
        <f>ShowContinuousLog!F202</f>
        <v>0</v>
      </c>
      <c r="G199" s="259">
        <f>ShowContinuousLog!G202</f>
        <v>0</v>
      </c>
      <c r="H199" s="259">
        <f>ShowContinuousLog!H202</f>
        <v>0</v>
      </c>
      <c r="I199" s="249"/>
      <c r="J199" s="248">
        <f>ShowContinuousLog!J202</f>
        <v>0</v>
      </c>
      <c r="K199" s="248">
        <f>ShowContinuousLog!K202</f>
        <v>0</v>
      </c>
    </row>
    <row r="200" spans="1:11" ht="15.75" thickBot="1" x14ac:dyDescent="0.3">
      <c r="A200" s="259">
        <f>ShowContinuousLog!A203</f>
        <v>0</v>
      </c>
      <c r="B200" s="259">
        <f>ShowContinuousLog!B203</f>
        <v>0</v>
      </c>
      <c r="C200" s="259">
        <f>ShowContinuousLog!C203</f>
        <v>0</v>
      </c>
      <c r="D200" s="259">
        <f>ShowContinuousLog!D203</f>
        <v>0</v>
      </c>
      <c r="E200" s="259">
        <f>ShowContinuousLog!E203</f>
        <v>0</v>
      </c>
      <c r="F200" s="260">
        <f>ShowContinuousLog!F203</f>
        <v>0</v>
      </c>
      <c r="G200" s="259">
        <f>ShowContinuousLog!G203</f>
        <v>0</v>
      </c>
      <c r="H200" s="259">
        <f>ShowContinuousLog!H203</f>
        <v>0</v>
      </c>
      <c r="I200" s="249"/>
      <c r="J200" s="248">
        <f>ShowContinuousLog!J203</f>
        <v>0</v>
      </c>
      <c r="K200" s="248">
        <f>ShowContinuousLog!K203</f>
        <v>0</v>
      </c>
    </row>
    <row r="201" spans="1:11" ht="15.75" thickBot="1" x14ac:dyDescent="0.3">
      <c r="A201" s="259">
        <f>ShowContinuousLog!A204</f>
        <v>0</v>
      </c>
      <c r="B201" s="259">
        <f>ShowContinuousLog!B204</f>
        <v>0</v>
      </c>
      <c r="C201" s="259">
        <f>ShowContinuousLog!C204</f>
        <v>0</v>
      </c>
      <c r="D201" s="259">
        <f>ShowContinuousLog!D204</f>
        <v>0</v>
      </c>
      <c r="E201" s="259">
        <f>ShowContinuousLog!E204</f>
        <v>0</v>
      </c>
      <c r="F201" s="260">
        <f>ShowContinuousLog!F204</f>
        <v>0</v>
      </c>
      <c r="G201" s="259">
        <f>ShowContinuousLog!G204</f>
        <v>0</v>
      </c>
      <c r="H201" s="259">
        <f>ShowContinuousLog!H204</f>
        <v>0</v>
      </c>
      <c r="I201" s="249"/>
      <c r="J201" s="248">
        <f>ShowContinuousLog!J204</f>
        <v>0</v>
      </c>
      <c r="K201" s="248">
        <f>ShowContinuousLog!K204</f>
        <v>0</v>
      </c>
    </row>
    <row r="202" spans="1:11" ht="15.75" thickBot="1" x14ac:dyDescent="0.3">
      <c r="A202" s="259">
        <f>ShowContinuousLog!A205</f>
        <v>0</v>
      </c>
      <c r="B202" s="259">
        <f>ShowContinuousLog!B205</f>
        <v>0</v>
      </c>
      <c r="C202" s="259">
        <f>ShowContinuousLog!C205</f>
        <v>0</v>
      </c>
      <c r="D202" s="259">
        <f>ShowContinuousLog!D205</f>
        <v>0</v>
      </c>
      <c r="E202" s="259">
        <f>ShowContinuousLog!E205</f>
        <v>0</v>
      </c>
      <c r="F202" s="260">
        <f>ShowContinuousLog!F205</f>
        <v>0</v>
      </c>
      <c r="G202" s="259">
        <f>ShowContinuousLog!G205</f>
        <v>0</v>
      </c>
      <c r="H202" s="259">
        <f>ShowContinuousLog!H205</f>
        <v>0</v>
      </c>
      <c r="I202" s="249"/>
      <c r="J202" s="248">
        <f>ShowContinuousLog!J205</f>
        <v>0</v>
      </c>
      <c r="K202" s="248">
        <f>ShowContinuousLog!K205</f>
        <v>0</v>
      </c>
    </row>
    <row r="203" spans="1:11" ht="15.75" thickBot="1" x14ac:dyDescent="0.3">
      <c r="A203" s="259">
        <f>ShowContinuousLog!A206</f>
        <v>0</v>
      </c>
      <c r="B203" s="259">
        <f>ShowContinuousLog!B206</f>
        <v>0</v>
      </c>
      <c r="C203" s="259">
        <f>ShowContinuousLog!C206</f>
        <v>0</v>
      </c>
      <c r="D203" s="259">
        <f>ShowContinuousLog!D206</f>
        <v>0</v>
      </c>
      <c r="E203" s="259">
        <f>ShowContinuousLog!E206</f>
        <v>0</v>
      </c>
      <c r="F203" s="260">
        <f>ShowContinuousLog!F206</f>
        <v>0</v>
      </c>
      <c r="G203" s="259">
        <f>ShowContinuousLog!G206</f>
        <v>0</v>
      </c>
      <c r="H203" s="259">
        <f>ShowContinuousLog!H206</f>
        <v>0</v>
      </c>
      <c r="I203" s="249"/>
      <c r="J203" s="248">
        <f>ShowContinuousLog!J206</f>
        <v>0</v>
      </c>
      <c r="K203" s="248">
        <f>ShowContinuousLog!K206</f>
        <v>0</v>
      </c>
    </row>
    <row r="204" spans="1:11" ht="15.75" thickBot="1" x14ac:dyDescent="0.3">
      <c r="A204" s="259">
        <f>ShowContinuousLog!A207</f>
        <v>0</v>
      </c>
      <c r="B204" s="259">
        <f>ShowContinuousLog!B207</f>
        <v>0</v>
      </c>
      <c r="C204" s="259">
        <f>ShowContinuousLog!C207</f>
        <v>0</v>
      </c>
      <c r="D204" s="259">
        <f>ShowContinuousLog!D207</f>
        <v>0</v>
      </c>
      <c r="E204" s="259">
        <f>ShowContinuousLog!E207</f>
        <v>0</v>
      </c>
      <c r="F204" s="260">
        <f>ShowContinuousLog!F207</f>
        <v>0</v>
      </c>
      <c r="G204" s="259">
        <f>ShowContinuousLog!G207</f>
        <v>0</v>
      </c>
      <c r="H204" s="259">
        <f>ShowContinuousLog!H207</f>
        <v>0</v>
      </c>
      <c r="I204" s="249"/>
      <c r="J204" s="248">
        <f>ShowContinuousLog!J207</f>
        <v>0</v>
      </c>
      <c r="K204" s="248">
        <f>ShowContinuousLog!K207</f>
        <v>0</v>
      </c>
    </row>
    <row r="205" spans="1:11" ht="15.75" thickBot="1" x14ac:dyDescent="0.3">
      <c r="A205" s="259">
        <f>ShowContinuousLog!A208</f>
        <v>0</v>
      </c>
      <c r="B205" s="259">
        <f>ShowContinuousLog!B208</f>
        <v>0</v>
      </c>
      <c r="C205" s="259">
        <f>ShowContinuousLog!C208</f>
        <v>0</v>
      </c>
      <c r="D205" s="259">
        <f>ShowContinuousLog!D208</f>
        <v>0</v>
      </c>
      <c r="E205" s="259">
        <f>ShowContinuousLog!E208</f>
        <v>0</v>
      </c>
      <c r="F205" s="260">
        <f>ShowContinuousLog!F208</f>
        <v>0</v>
      </c>
      <c r="G205" s="259">
        <f>ShowContinuousLog!G208</f>
        <v>0</v>
      </c>
      <c r="H205" s="259">
        <f>ShowContinuousLog!H208</f>
        <v>0</v>
      </c>
      <c r="I205" s="249"/>
      <c r="J205" s="248">
        <f>ShowContinuousLog!J208</f>
        <v>0</v>
      </c>
      <c r="K205" s="248">
        <f>ShowContinuousLog!K208</f>
        <v>0</v>
      </c>
    </row>
    <row r="206" spans="1:11" ht="15.75" thickBot="1" x14ac:dyDescent="0.3">
      <c r="A206" s="259">
        <f>ShowContinuousLog!A209</f>
        <v>0</v>
      </c>
      <c r="B206" s="259">
        <f>ShowContinuousLog!B209</f>
        <v>0</v>
      </c>
      <c r="C206" s="259">
        <f>ShowContinuousLog!C209</f>
        <v>0</v>
      </c>
      <c r="D206" s="259">
        <f>ShowContinuousLog!D209</f>
        <v>0</v>
      </c>
      <c r="E206" s="259">
        <f>ShowContinuousLog!E209</f>
        <v>0</v>
      </c>
      <c r="F206" s="260">
        <f>ShowContinuousLog!F209</f>
        <v>0</v>
      </c>
      <c r="G206" s="259">
        <f>ShowContinuousLog!G209</f>
        <v>0</v>
      </c>
      <c r="H206" s="259">
        <f>ShowContinuousLog!H209</f>
        <v>0</v>
      </c>
      <c r="I206" s="249"/>
      <c r="J206" s="248">
        <f>ShowContinuousLog!J209</f>
        <v>0</v>
      </c>
      <c r="K206" s="248">
        <f>ShowContinuousLog!K209</f>
        <v>0</v>
      </c>
    </row>
    <row r="207" spans="1:11" ht="15.75" thickBot="1" x14ac:dyDescent="0.3">
      <c r="A207" s="259">
        <f>ShowContinuousLog!A210</f>
        <v>0</v>
      </c>
      <c r="B207" s="259">
        <f>ShowContinuousLog!B210</f>
        <v>0</v>
      </c>
      <c r="C207" s="259">
        <f>ShowContinuousLog!C210</f>
        <v>0</v>
      </c>
      <c r="D207" s="259">
        <f>ShowContinuousLog!D210</f>
        <v>0</v>
      </c>
      <c r="E207" s="259">
        <f>ShowContinuousLog!E210</f>
        <v>0</v>
      </c>
      <c r="F207" s="260">
        <f>ShowContinuousLog!F210</f>
        <v>0</v>
      </c>
      <c r="G207" s="259">
        <f>ShowContinuousLog!G210</f>
        <v>0</v>
      </c>
      <c r="H207" s="259">
        <f>ShowContinuousLog!H210</f>
        <v>0</v>
      </c>
      <c r="I207" s="249"/>
      <c r="J207" s="248">
        <f>ShowContinuousLog!J210</f>
        <v>0</v>
      </c>
      <c r="K207" s="248">
        <f>ShowContinuousLog!K210</f>
        <v>0</v>
      </c>
    </row>
    <row r="208" spans="1:11" ht="15.75" thickBot="1" x14ac:dyDescent="0.3">
      <c r="A208" s="259">
        <f>ShowContinuousLog!A211</f>
        <v>0</v>
      </c>
      <c r="B208" s="259">
        <f>ShowContinuousLog!B211</f>
        <v>0</v>
      </c>
      <c r="C208" s="259">
        <f>ShowContinuousLog!C211</f>
        <v>0</v>
      </c>
      <c r="D208" s="259">
        <f>ShowContinuousLog!D211</f>
        <v>0</v>
      </c>
      <c r="E208" s="259">
        <f>ShowContinuousLog!E211</f>
        <v>0</v>
      </c>
      <c r="F208" s="260">
        <f>ShowContinuousLog!F211</f>
        <v>0</v>
      </c>
      <c r="G208" s="259">
        <f>ShowContinuousLog!G211</f>
        <v>0</v>
      </c>
      <c r="H208" s="259">
        <f>ShowContinuousLog!H211</f>
        <v>0</v>
      </c>
      <c r="I208" s="249"/>
      <c r="J208" s="248">
        <f>ShowContinuousLog!J211</f>
        <v>0</v>
      </c>
      <c r="K208" s="248">
        <f>ShowContinuousLog!K211</f>
        <v>0</v>
      </c>
    </row>
    <row r="209" spans="1:11" x14ac:dyDescent="0.25">
      <c r="A209" s="248"/>
      <c r="B209" s="248"/>
      <c r="C209" s="248"/>
      <c r="D209" s="248"/>
      <c r="E209" s="248"/>
      <c r="G209" s="248"/>
      <c r="H209" s="252"/>
      <c r="I209" s="253"/>
      <c r="J209" s="248"/>
      <c r="K209" s="248"/>
    </row>
    <row r="210" spans="1:11" x14ac:dyDescent="0.25">
      <c r="A210" s="248"/>
      <c r="B210" s="248"/>
      <c r="C210" s="248"/>
      <c r="D210" s="248"/>
      <c r="E210" s="248"/>
      <c r="G210" s="248"/>
      <c r="H210" s="252"/>
      <c r="I210" s="253"/>
      <c r="J210" s="248"/>
      <c r="K210" s="248"/>
    </row>
    <row r="211" spans="1:11" x14ac:dyDescent="0.25">
      <c r="A211" s="248"/>
      <c r="B211" s="248"/>
      <c r="C211" s="248"/>
      <c r="D211" s="248"/>
      <c r="E211" s="248"/>
      <c r="G211" s="248"/>
      <c r="H211" s="252"/>
      <c r="I211" s="253"/>
      <c r="J211" s="248"/>
      <c r="K211" s="248"/>
    </row>
    <row r="212" spans="1:11" x14ac:dyDescent="0.25">
      <c r="H212" s="14"/>
      <c r="I212" s="14"/>
    </row>
  </sheetData>
  <mergeCells count="3">
    <mergeCell ref="A1:M1"/>
    <mergeCell ref="A2:M2"/>
    <mergeCell ref="O3:R9"/>
  </mergeCells>
  <pageMargins left="0.7" right="0.7" top="0.75" bottom="0.75" header="0.3" footer="0.3"/>
  <pageSetup scale="88" fitToHeight="0"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65"/>
  <sheetViews>
    <sheetView zoomScaleNormal="100" workbookViewId="0">
      <selection activeCell="J34" sqref="J34"/>
    </sheetView>
  </sheetViews>
  <sheetFormatPr defaultColWidth="8.85546875" defaultRowHeight="15" x14ac:dyDescent="0.25"/>
  <cols>
    <col min="1" max="1" width="16.28515625" bestFit="1" customWidth="1"/>
    <col min="2" max="2" width="15" bestFit="1" customWidth="1"/>
    <col min="3" max="3" width="13" bestFit="1" customWidth="1"/>
    <col min="5" max="5" width="18.85546875" customWidth="1"/>
    <col min="6" max="6" width="15" bestFit="1" customWidth="1"/>
    <col min="7" max="7" width="13" bestFit="1" customWidth="1"/>
    <col min="12" max="12" width="12.140625" bestFit="1" customWidth="1"/>
  </cols>
  <sheetData>
    <row r="1" spans="1:12" ht="20.25" x14ac:dyDescent="0.25">
      <c r="A1" s="567" t="str">
        <f>ShowContinuousLog!A1</f>
        <v>"Betta Expo Internacional Primavera" "abril 2022"</v>
      </c>
      <c r="B1" s="567"/>
      <c r="C1" s="567"/>
      <c r="D1" s="567"/>
      <c r="E1" s="566" t="s">
        <v>91</v>
      </c>
      <c r="F1" s="566"/>
      <c r="G1" s="566"/>
    </row>
    <row r="2" spans="1:12" s="23" customFormat="1" x14ac:dyDescent="0.25">
      <c r="A2" s="21" t="s">
        <v>92</v>
      </c>
      <c r="B2" s="21" t="s">
        <v>93</v>
      </c>
      <c r="C2" s="21" t="s">
        <v>94</v>
      </c>
      <c r="D2" s="22"/>
      <c r="E2" s="21" t="s">
        <v>92</v>
      </c>
      <c r="F2" s="21" t="s">
        <v>93</v>
      </c>
      <c r="G2" s="21" t="s">
        <v>94</v>
      </c>
      <c r="K2"/>
      <c r="L2"/>
    </row>
    <row r="3" spans="1:12" s="20" customFormat="1" ht="23.25" x14ac:dyDescent="0.35">
      <c r="A3" s="235">
        <v>5</v>
      </c>
      <c r="B3" s="240" t="s">
        <v>705</v>
      </c>
      <c r="C3" s="18" t="s">
        <v>425</v>
      </c>
      <c r="D3" s="19"/>
      <c r="E3" s="235">
        <v>98</v>
      </c>
      <c r="F3" s="240" t="s">
        <v>9</v>
      </c>
      <c r="G3" s="18" t="s">
        <v>480</v>
      </c>
      <c r="K3"/>
      <c r="L3"/>
    </row>
    <row r="4" spans="1:12" s="20" customFormat="1" ht="23.25" x14ac:dyDescent="0.35">
      <c r="A4" s="235">
        <v>18</v>
      </c>
      <c r="B4" s="240" t="s">
        <v>704</v>
      </c>
      <c r="C4" s="18" t="s">
        <v>13</v>
      </c>
      <c r="D4" s="19"/>
      <c r="E4" s="235">
        <v>99</v>
      </c>
      <c r="F4" s="240" t="s">
        <v>480</v>
      </c>
      <c r="G4" s="18" t="s">
        <v>458</v>
      </c>
      <c r="K4"/>
      <c r="L4"/>
    </row>
    <row r="5" spans="1:12" s="20" customFormat="1" ht="23.25" x14ac:dyDescent="0.35">
      <c r="A5" s="235">
        <v>40</v>
      </c>
      <c r="B5" s="240" t="s">
        <v>703</v>
      </c>
      <c r="C5" s="18" t="s">
        <v>48</v>
      </c>
      <c r="D5" s="19"/>
      <c r="E5" s="235">
        <v>101</v>
      </c>
      <c r="F5" s="240" t="s">
        <v>424</v>
      </c>
      <c r="G5" s="18" t="s">
        <v>9</v>
      </c>
      <c r="K5"/>
      <c r="L5"/>
    </row>
    <row r="6" spans="1:12" s="20" customFormat="1" ht="23.25" x14ac:dyDescent="0.35">
      <c r="A6" s="235">
        <v>48</v>
      </c>
      <c r="B6" s="240" t="s">
        <v>702</v>
      </c>
      <c r="C6" s="18" t="s">
        <v>41</v>
      </c>
      <c r="D6" s="19"/>
      <c r="E6" s="235">
        <v>106</v>
      </c>
      <c r="F6" s="240" t="s">
        <v>478</v>
      </c>
      <c r="G6" s="18" t="s">
        <v>543</v>
      </c>
      <c r="K6"/>
      <c r="L6"/>
    </row>
    <row r="7" spans="1:12" s="20" customFormat="1" ht="23.25" x14ac:dyDescent="0.35">
      <c r="A7" s="235">
        <v>49</v>
      </c>
      <c r="B7" s="240" t="s">
        <v>701</v>
      </c>
      <c r="C7" s="18" t="s">
        <v>46</v>
      </c>
      <c r="D7" s="19"/>
      <c r="E7" s="235">
        <v>116</v>
      </c>
      <c r="F7" s="240" t="s">
        <v>424</v>
      </c>
      <c r="G7" s="18" t="s">
        <v>133</v>
      </c>
      <c r="K7"/>
      <c r="L7"/>
    </row>
    <row r="8" spans="1:12" s="20" customFormat="1" ht="23.25" x14ac:dyDescent="0.35">
      <c r="A8" s="235">
        <v>50</v>
      </c>
      <c r="B8" s="240" t="s">
        <v>701</v>
      </c>
      <c r="C8" s="18" t="s">
        <v>46</v>
      </c>
      <c r="D8" s="19"/>
      <c r="E8" s="235">
        <v>117</v>
      </c>
      <c r="F8" s="240" t="s">
        <v>424</v>
      </c>
      <c r="G8" s="18" t="s">
        <v>13</v>
      </c>
      <c r="K8"/>
      <c r="L8"/>
    </row>
    <row r="9" spans="1:12" s="20" customFormat="1" ht="23.25" x14ac:dyDescent="0.35">
      <c r="A9" s="235">
        <v>64</v>
      </c>
      <c r="B9" s="240" t="s">
        <v>700</v>
      </c>
      <c r="C9" s="18" t="s">
        <v>13</v>
      </c>
      <c r="D9" s="19"/>
      <c r="E9" s="235">
        <v>118</v>
      </c>
      <c r="F9" s="240" t="s">
        <v>127</v>
      </c>
      <c r="G9" s="18" t="s">
        <v>133</v>
      </c>
      <c r="K9"/>
      <c r="L9"/>
    </row>
    <row r="10" spans="1:12" s="20" customFormat="1" ht="23.25" x14ac:dyDescent="0.35">
      <c r="A10" s="235">
        <v>65</v>
      </c>
      <c r="B10" s="240" t="s">
        <v>699</v>
      </c>
      <c r="C10" s="18" t="s">
        <v>11</v>
      </c>
      <c r="D10" s="19"/>
      <c r="E10" s="235">
        <v>119</v>
      </c>
      <c r="F10" s="240" t="s">
        <v>436</v>
      </c>
      <c r="G10" s="18" t="s">
        <v>543</v>
      </c>
      <c r="K10"/>
      <c r="L10"/>
    </row>
    <row r="11" spans="1:12" s="20" customFormat="1" ht="23.25" x14ac:dyDescent="0.35">
      <c r="A11" s="235">
        <v>66</v>
      </c>
      <c r="B11" s="240" t="s">
        <v>13</v>
      </c>
      <c r="C11" s="18" t="s">
        <v>458</v>
      </c>
      <c r="D11" s="19"/>
      <c r="E11" s="235">
        <v>120</v>
      </c>
      <c r="F11" s="124" t="s">
        <v>436</v>
      </c>
      <c r="G11" s="18" t="s">
        <v>40</v>
      </c>
      <c r="K11"/>
      <c r="L11"/>
    </row>
    <row r="12" spans="1:12" s="20" customFormat="1" ht="23.25" x14ac:dyDescent="0.35">
      <c r="A12" s="235">
        <v>67</v>
      </c>
      <c r="B12" s="240" t="s">
        <v>698</v>
      </c>
      <c r="C12" s="18" t="s">
        <v>13</v>
      </c>
      <c r="D12" s="19"/>
      <c r="E12" s="235">
        <v>122</v>
      </c>
      <c r="F12" s="240" t="s">
        <v>424</v>
      </c>
      <c r="G12" s="18" t="s">
        <v>48</v>
      </c>
      <c r="K12"/>
      <c r="L12"/>
    </row>
    <row r="13" spans="1:12" s="20" customFormat="1" ht="23.25" x14ac:dyDescent="0.35">
      <c r="A13" s="235">
        <v>70</v>
      </c>
      <c r="B13" s="240" t="s">
        <v>697</v>
      </c>
      <c r="C13" s="18" t="s">
        <v>470</v>
      </c>
      <c r="D13" s="19"/>
      <c r="E13" s="235">
        <v>124</v>
      </c>
      <c r="F13" s="240" t="s">
        <v>480</v>
      </c>
      <c r="G13" s="18" t="s">
        <v>543</v>
      </c>
      <c r="K13"/>
      <c r="L13"/>
    </row>
    <row r="14" spans="1:12" s="20" customFormat="1" ht="23.25" x14ac:dyDescent="0.35">
      <c r="A14" s="235">
        <v>71</v>
      </c>
      <c r="B14" s="240" t="s">
        <v>697</v>
      </c>
      <c r="C14" s="18" t="s">
        <v>470</v>
      </c>
      <c r="D14" s="19"/>
      <c r="E14" s="235">
        <v>125</v>
      </c>
      <c r="F14" s="240" t="s">
        <v>482</v>
      </c>
      <c r="G14" s="18" t="s">
        <v>11</v>
      </c>
      <c r="K14"/>
      <c r="L14"/>
    </row>
    <row r="15" spans="1:12" s="20" customFormat="1" ht="23.25" x14ac:dyDescent="0.35">
      <c r="A15" s="235">
        <v>72</v>
      </c>
      <c r="B15" s="240" t="s">
        <v>459</v>
      </c>
      <c r="C15" s="18" t="s">
        <v>470</v>
      </c>
      <c r="D15" s="19"/>
      <c r="E15" s="235">
        <v>128</v>
      </c>
      <c r="F15" s="240" t="s">
        <v>14</v>
      </c>
      <c r="G15" s="18" t="s">
        <v>133</v>
      </c>
      <c r="K15"/>
      <c r="L15"/>
    </row>
    <row r="16" spans="1:12" s="20" customFormat="1" ht="23.25" x14ac:dyDescent="0.35">
      <c r="A16" s="235">
        <v>73</v>
      </c>
      <c r="B16" s="240" t="s">
        <v>696</v>
      </c>
      <c r="C16" s="18" t="s">
        <v>470</v>
      </c>
      <c r="D16" s="19"/>
      <c r="E16" s="235">
        <v>129</v>
      </c>
      <c r="F16" s="240" t="s">
        <v>18</v>
      </c>
      <c r="G16" s="18" t="s">
        <v>14</v>
      </c>
      <c r="K16"/>
      <c r="L16"/>
    </row>
    <row r="17" spans="1:12" s="20" customFormat="1" ht="23.25" x14ac:dyDescent="0.35">
      <c r="A17" s="235">
        <v>74</v>
      </c>
      <c r="B17" s="240" t="s">
        <v>695</v>
      </c>
      <c r="C17" s="18" t="s">
        <v>44</v>
      </c>
      <c r="D17" s="19"/>
      <c r="E17" s="235">
        <v>130</v>
      </c>
      <c r="F17" s="240" t="s">
        <v>133</v>
      </c>
      <c r="G17" s="18" t="s">
        <v>14</v>
      </c>
      <c r="K17"/>
      <c r="L17"/>
    </row>
    <row r="18" spans="1:12" s="20" customFormat="1" ht="23.25" x14ac:dyDescent="0.35">
      <c r="A18" s="235">
        <v>75</v>
      </c>
      <c r="B18" s="240" t="s">
        <v>694</v>
      </c>
      <c r="C18" s="18" t="s">
        <v>479</v>
      </c>
      <c r="D18" s="19"/>
      <c r="E18" s="235">
        <v>131</v>
      </c>
      <c r="F18" s="240" t="s">
        <v>18</v>
      </c>
      <c r="G18" s="18" t="s">
        <v>16</v>
      </c>
      <c r="K18"/>
      <c r="L18"/>
    </row>
    <row r="19" spans="1:12" s="20" customFormat="1" ht="23.25" x14ac:dyDescent="0.35">
      <c r="A19" s="235">
        <v>76</v>
      </c>
      <c r="B19" s="240" t="s">
        <v>690</v>
      </c>
      <c r="C19" s="18" t="s">
        <v>479</v>
      </c>
      <c r="D19" s="19"/>
      <c r="E19" s="235">
        <v>133</v>
      </c>
      <c r="F19" s="240" t="s">
        <v>423</v>
      </c>
      <c r="G19" s="18" t="s">
        <v>16</v>
      </c>
      <c r="K19"/>
      <c r="L19"/>
    </row>
    <row r="20" spans="1:12" s="20" customFormat="1" ht="23.25" x14ac:dyDescent="0.35">
      <c r="A20" s="235">
        <v>78</v>
      </c>
      <c r="B20" s="240" t="s">
        <v>693</v>
      </c>
      <c r="C20" s="18" t="s">
        <v>130</v>
      </c>
      <c r="D20" s="19"/>
      <c r="E20" s="235">
        <v>134</v>
      </c>
      <c r="F20" s="240" t="s">
        <v>138</v>
      </c>
      <c r="G20" s="18" t="s">
        <v>136</v>
      </c>
      <c r="K20"/>
      <c r="L20"/>
    </row>
    <row r="21" spans="1:12" s="20" customFormat="1" ht="23.25" x14ac:dyDescent="0.35">
      <c r="A21" s="235">
        <v>79</v>
      </c>
      <c r="B21" s="240" t="s">
        <v>692</v>
      </c>
      <c r="C21" s="18" t="s">
        <v>10</v>
      </c>
      <c r="D21" s="19"/>
      <c r="E21" s="235">
        <v>135</v>
      </c>
      <c r="F21" s="240" t="s">
        <v>138</v>
      </c>
      <c r="G21" s="18" t="s">
        <v>136</v>
      </c>
      <c r="K21"/>
      <c r="L21"/>
    </row>
    <row r="22" spans="1:12" s="20" customFormat="1" ht="23.25" x14ac:dyDescent="0.35">
      <c r="A22" s="235">
        <v>81</v>
      </c>
      <c r="B22" s="240" t="s">
        <v>691</v>
      </c>
      <c r="C22" s="18" t="s">
        <v>10</v>
      </c>
      <c r="D22" s="19"/>
      <c r="E22" s="235">
        <v>137</v>
      </c>
      <c r="F22" s="240" t="s">
        <v>127</v>
      </c>
      <c r="G22" s="18" t="s">
        <v>47</v>
      </c>
      <c r="K22"/>
      <c r="L22"/>
    </row>
    <row r="23" spans="1:12" s="20" customFormat="1" ht="23.25" x14ac:dyDescent="0.35">
      <c r="A23" s="235">
        <v>82</v>
      </c>
      <c r="B23" s="240" t="s">
        <v>690</v>
      </c>
      <c r="C23" s="18" t="s">
        <v>479</v>
      </c>
      <c r="D23" s="19"/>
      <c r="E23" s="235">
        <v>138</v>
      </c>
      <c r="F23" s="240" t="s">
        <v>422</v>
      </c>
      <c r="G23" s="18" t="s">
        <v>482</v>
      </c>
      <c r="K23"/>
      <c r="L23"/>
    </row>
    <row r="24" spans="1:12" s="20" customFormat="1" ht="23.25" x14ac:dyDescent="0.35">
      <c r="A24" s="235">
        <v>84</v>
      </c>
      <c r="B24" s="240" t="s">
        <v>689</v>
      </c>
      <c r="C24" s="18" t="s">
        <v>42</v>
      </c>
      <c r="D24" s="19"/>
      <c r="E24" s="235">
        <v>139</v>
      </c>
      <c r="F24" s="240" t="s">
        <v>19</v>
      </c>
      <c r="G24" s="18" t="s">
        <v>17</v>
      </c>
      <c r="K24"/>
      <c r="L24"/>
    </row>
    <row r="25" spans="1:12" s="20" customFormat="1" ht="23.25" x14ac:dyDescent="0.35">
      <c r="A25" s="235">
        <v>85</v>
      </c>
      <c r="B25" s="240" t="s">
        <v>688</v>
      </c>
      <c r="C25" s="18" t="s">
        <v>42</v>
      </c>
      <c r="D25" s="19"/>
      <c r="E25" s="235">
        <v>140</v>
      </c>
      <c r="F25" s="240" t="s">
        <v>11</v>
      </c>
      <c r="G25" s="18" t="s">
        <v>10</v>
      </c>
      <c r="K25"/>
      <c r="L25"/>
    </row>
    <row r="26" spans="1:12" s="20" customFormat="1" ht="23.25" x14ac:dyDescent="0.35">
      <c r="A26" s="235">
        <v>88</v>
      </c>
      <c r="B26" s="240" t="s">
        <v>687</v>
      </c>
      <c r="C26" s="18" t="s">
        <v>424</v>
      </c>
      <c r="D26" s="19"/>
      <c r="E26" s="235">
        <v>141</v>
      </c>
      <c r="F26" s="240" t="s">
        <v>10</v>
      </c>
      <c r="G26" s="18" t="s">
        <v>11</v>
      </c>
      <c r="K26"/>
      <c r="L26"/>
    </row>
    <row r="27" spans="1:12" s="20" customFormat="1" ht="23.25" x14ac:dyDescent="0.35">
      <c r="A27" s="235">
        <v>92</v>
      </c>
      <c r="B27" s="240" t="s">
        <v>13</v>
      </c>
      <c r="C27" s="18" t="s">
        <v>48</v>
      </c>
      <c r="D27" s="19"/>
      <c r="E27" s="235">
        <v>142</v>
      </c>
      <c r="F27" s="240" t="s">
        <v>3</v>
      </c>
      <c r="G27" s="18" t="s">
        <v>40</v>
      </c>
      <c r="K27"/>
      <c r="L27"/>
    </row>
    <row r="28" spans="1:12" s="20" customFormat="1" ht="23.25" x14ac:dyDescent="0.35">
      <c r="A28" s="235">
        <v>93</v>
      </c>
      <c r="B28" s="240" t="s">
        <v>683</v>
      </c>
      <c r="C28" s="18" t="s">
        <v>15</v>
      </c>
      <c r="D28" s="19"/>
      <c r="E28" s="235">
        <v>143</v>
      </c>
      <c r="F28" s="240" t="s">
        <v>706</v>
      </c>
      <c r="G28" s="18" t="s">
        <v>61</v>
      </c>
      <c r="K28"/>
      <c r="L28"/>
    </row>
    <row r="29" spans="1:12" s="20" customFormat="1" ht="23.25" x14ac:dyDescent="0.35">
      <c r="A29" s="235">
        <v>95</v>
      </c>
      <c r="B29" s="240" t="s">
        <v>684</v>
      </c>
      <c r="C29" s="18" t="s">
        <v>48</v>
      </c>
      <c r="D29" s="19"/>
      <c r="E29" s="235">
        <v>144</v>
      </c>
      <c r="F29" s="240" t="s">
        <v>16</v>
      </c>
      <c r="G29" s="18" t="s">
        <v>64</v>
      </c>
      <c r="K29"/>
      <c r="L29"/>
    </row>
    <row r="30" spans="1:12" s="20" customFormat="1" ht="23.25" x14ac:dyDescent="0.35">
      <c r="A30" s="235">
        <v>96</v>
      </c>
      <c r="B30" s="240" t="s">
        <v>685</v>
      </c>
      <c r="C30" s="18" t="s">
        <v>9</v>
      </c>
      <c r="D30" s="19"/>
      <c r="E30" s="235">
        <v>145</v>
      </c>
      <c r="F30" s="240" t="s">
        <v>131</v>
      </c>
      <c r="G30" s="18" t="s">
        <v>61</v>
      </c>
      <c r="K30"/>
      <c r="L30"/>
    </row>
    <row r="31" spans="1:12" s="20" customFormat="1" ht="23.25" x14ac:dyDescent="0.35">
      <c r="A31" s="235">
        <v>97</v>
      </c>
      <c r="B31" s="240" t="s">
        <v>686</v>
      </c>
      <c r="C31" s="18" t="s">
        <v>436</v>
      </c>
      <c r="D31" s="19"/>
      <c r="E31" s="235">
        <v>146</v>
      </c>
      <c r="F31" s="240" t="s">
        <v>11</v>
      </c>
      <c r="G31" s="18" t="s">
        <v>62</v>
      </c>
      <c r="K31"/>
      <c r="L31"/>
    </row>
    <row r="32" spans="1:12" ht="23.25" x14ac:dyDescent="0.35">
      <c r="A32" s="235"/>
      <c r="E32" s="235">
        <v>147</v>
      </c>
      <c r="F32" s="240" t="s">
        <v>131</v>
      </c>
      <c r="G32" s="515" t="s">
        <v>14</v>
      </c>
    </row>
    <row r="33" spans="1:7" ht="23.25" x14ac:dyDescent="0.35">
      <c r="A33" s="235"/>
      <c r="E33" s="235">
        <v>148</v>
      </c>
      <c r="F33" s="240" t="s">
        <v>131</v>
      </c>
      <c r="G33" s="515" t="s">
        <v>61</v>
      </c>
    </row>
    <row r="34" spans="1:7" ht="23.25" x14ac:dyDescent="0.35">
      <c r="A34" s="235"/>
      <c r="E34" s="235">
        <v>162</v>
      </c>
      <c r="F34" s="240" t="s">
        <v>13</v>
      </c>
      <c r="G34" s="515" t="s">
        <v>10</v>
      </c>
    </row>
    <row r="35" spans="1:7" ht="23.25" x14ac:dyDescent="0.35">
      <c r="A35" s="235"/>
      <c r="E35" s="235">
        <v>163</v>
      </c>
      <c r="F35" s="240" t="s">
        <v>436</v>
      </c>
      <c r="G35" s="515" t="s">
        <v>480</v>
      </c>
    </row>
    <row r="36" spans="1:7" ht="23.25" x14ac:dyDescent="0.35">
      <c r="A36" s="235"/>
      <c r="E36" s="235">
        <v>167</v>
      </c>
      <c r="F36" s="240" t="s">
        <v>707</v>
      </c>
      <c r="G36" s="515" t="s">
        <v>48</v>
      </c>
    </row>
    <row r="37" spans="1:7" ht="23.25" x14ac:dyDescent="0.35">
      <c r="A37" s="235"/>
      <c r="F37" s="514"/>
      <c r="G37" s="515"/>
    </row>
    <row r="38" spans="1:7" x14ac:dyDescent="0.25">
      <c r="A38" s="235"/>
    </row>
    <row r="39" spans="1:7" x14ac:dyDescent="0.25">
      <c r="A39" s="235"/>
    </row>
    <row r="40" spans="1:7" x14ac:dyDescent="0.25">
      <c r="A40" s="235"/>
    </row>
    <row r="41" spans="1:7" x14ac:dyDescent="0.25">
      <c r="A41" s="235"/>
    </row>
    <row r="42" spans="1:7" x14ac:dyDescent="0.25">
      <c r="A42" s="235"/>
    </row>
    <row r="43" spans="1:7" x14ac:dyDescent="0.25">
      <c r="A43" s="235"/>
    </row>
    <row r="44" spans="1:7" x14ac:dyDescent="0.25">
      <c r="A44" s="235"/>
    </row>
    <row r="45" spans="1:7" x14ac:dyDescent="0.25">
      <c r="A45" s="235"/>
    </row>
    <row r="46" spans="1:7" x14ac:dyDescent="0.25">
      <c r="A46" s="235"/>
    </row>
    <row r="47" spans="1:7" x14ac:dyDescent="0.25">
      <c r="A47" s="235"/>
    </row>
    <row r="48" spans="1:7" x14ac:dyDescent="0.25">
      <c r="A48" s="235"/>
    </row>
    <row r="49" spans="1:1" x14ac:dyDescent="0.25">
      <c r="A49" s="235"/>
    </row>
    <row r="50" spans="1:1" x14ac:dyDescent="0.25">
      <c r="A50" s="235"/>
    </row>
    <row r="51" spans="1:1" x14ac:dyDescent="0.25">
      <c r="A51" s="235"/>
    </row>
    <row r="52" spans="1:1" x14ac:dyDescent="0.25">
      <c r="A52" s="235"/>
    </row>
    <row r="53" spans="1:1" x14ac:dyDescent="0.25">
      <c r="A53" s="235"/>
    </row>
    <row r="54" spans="1:1" x14ac:dyDescent="0.25">
      <c r="A54" s="235"/>
    </row>
    <row r="55" spans="1:1" x14ac:dyDescent="0.25">
      <c r="A55" s="235"/>
    </row>
    <row r="56" spans="1:1" x14ac:dyDescent="0.25">
      <c r="A56" s="235"/>
    </row>
    <row r="57" spans="1:1" x14ac:dyDescent="0.25">
      <c r="A57" s="235"/>
    </row>
    <row r="58" spans="1:1" x14ac:dyDescent="0.25">
      <c r="A58" s="235"/>
    </row>
    <row r="59" spans="1:1" x14ac:dyDescent="0.25">
      <c r="A59" s="235"/>
    </row>
    <row r="60" spans="1:1" x14ac:dyDescent="0.25">
      <c r="A60" s="235"/>
    </row>
    <row r="61" spans="1:1" x14ac:dyDescent="0.25">
      <c r="A61" s="235"/>
    </row>
    <row r="62" spans="1:1" x14ac:dyDescent="0.25">
      <c r="A62" s="235"/>
    </row>
    <row r="63" spans="1:1" x14ac:dyDescent="0.25">
      <c r="A63" s="235"/>
    </row>
    <row r="64" spans="1:1" x14ac:dyDescent="0.25">
      <c r="A64" s="235"/>
    </row>
    <row r="65" spans="1:1" x14ac:dyDescent="0.25">
      <c r="A65" s="235"/>
    </row>
  </sheetData>
  <mergeCells count="2">
    <mergeCell ref="E1:G1"/>
    <mergeCell ref="A1:D1"/>
  </mergeCells>
  <pageMargins left="0.7" right="0.7" top="0.75" bottom="0.75" header="0.3" footer="0.3"/>
  <pageSetup scale="44" orientation="portrait" horizontalDpi="360" verticalDpi="36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498"/>
  <sheetViews>
    <sheetView workbookViewId="0">
      <selection activeCell="L39" sqref="L39"/>
    </sheetView>
  </sheetViews>
  <sheetFormatPr defaultColWidth="9.140625" defaultRowHeight="15" x14ac:dyDescent="0.25"/>
  <cols>
    <col min="1" max="1" width="18.42578125" style="113" customWidth="1"/>
    <col min="2" max="2" width="12" style="113" customWidth="1"/>
    <col min="3" max="3" width="8.42578125" style="119" customWidth="1"/>
    <col min="4" max="4" width="9.7109375" style="117" customWidth="1"/>
    <col min="5" max="5" width="35.28515625" style="113" customWidth="1"/>
    <col min="6" max="6" width="45.42578125" style="118" customWidth="1"/>
    <col min="7" max="7" width="9.140625" style="117" customWidth="1"/>
    <col min="8" max="8" width="9.140625" style="113" customWidth="1"/>
    <col min="9" max="9" width="9.140625" style="284"/>
    <col min="10" max="16384" width="9.140625" style="113"/>
  </cols>
  <sheetData>
    <row r="1" spans="1:15" customFormat="1" ht="20.25" customHeight="1" x14ac:dyDescent="0.25">
      <c r="A1" s="6" t="str">
        <f>ShowContinuousLog!A1</f>
        <v>"Betta Expo Internacional Primavera" "abril 2022"</v>
      </c>
      <c r="B1" s="6"/>
      <c r="C1" s="4"/>
      <c r="D1" s="7"/>
      <c r="E1" s="1"/>
      <c r="F1" s="36"/>
      <c r="G1" s="7"/>
      <c r="H1" s="5"/>
      <c r="I1" s="250"/>
    </row>
    <row r="2" spans="1:15" customFormat="1" ht="20.25" customHeight="1" x14ac:dyDescent="0.25">
      <c r="A2" s="6"/>
      <c r="B2" s="6"/>
      <c r="C2" s="4"/>
      <c r="D2" s="7"/>
      <c r="E2" s="1"/>
      <c r="F2" s="36"/>
      <c r="G2" s="7"/>
      <c r="H2" s="5"/>
      <c r="I2" s="250"/>
    </row>
    <row r="3" spans="1:15" customFormat="1" ht="15" customHeight="1" x14ac:dyDescent="0.25">
      <c r="A3" s="561" t="s">
        <v>145</v>
      </c>
      <c r="B3" s="561" t="s">
        <v>36</v>
      </c>
      <c r="C3" s="556" t="s">
        <v>1</v>
      </c>
      <c r="D3" s="550" t="s">
        <v>37</v>
      </c>
      <c r="E3" s="554" t="s">
        <v>139</v>
      </c>
      <c r="F3" s="556" t="s">
        <v>2</v>
      </c>
      <c r="G3" s="550" t="s">
        <v>101</v>
      </c>
      <c r="H3" s="552" t="s">
        <v>100</v>
      </c>
      <c r="I3" s="571" t="s">
        <v>101</v>
      </c>
      <c r="J3" s="561" t="s">
        <v>100</v>
      </c>
      <c r="L3" s="568" t="s">
        <v>279</v>
      </c>
      <c r="M3" s="568"/>
      <c r="N3" s="568"/>
      <c r="O3" s="568"/>
    </row>
    <row r="4" spans="1:15" customFormat="1" ht="15.75" thickBot="1" x14ac:dyDescent="0.3">
      <c r="A4" s="569"/>
      <c r="B4" s="569"/>
      <c r="C4" s="570"/>
      <c r="D4" s="551"/>
      <c r="E4" s="573"/>
      <c r="F4" s="570"/>
      <c r="G4" s="551"/>
      <c r="H4" s="553"/>
      <c r="I4" s="572"/>
      <c r="J4" s="569"/>
      <c r="L4" s="568"/>
      <c r="M4" s="568"/>
      <c r="N4" s="568"/>
      <c r="O4" s="568"/>
    </row>
    <row r="5" spans="1:15" x14ac:dyDescent="0.25">
      <c r="A5" s="497">
        <v>44</v>
      </c>
      <c r="B5" s="236">
        <v>1</v>
      </c>
      <c r="C5" s="237" t="s">
        <v>102</v>
      </c>
      <c r="D5" s="238">
        <v>10</v>
      </c>
      <c r="E5" s="242" t="s">
        <v>437</v>
      </c>
      <c r="F5" s="236" t="s">
        <v>457</v>
      </c>
      <c r="G5" s="101"/>
      <c r="H5" s="5"/>
      <c r="L5" s="568"/>
      <c r="M5" s="568"/>
      <c r="N5" s="568"/>
      <c r="O5" s="568"/>
    </row>
    <row r="6" spans="1:15" x14ac:dyDescent="0.25">
      <c r="A6" s="498">
        <v>45</v>
      </c>
      <c r="B6" s="236">
        <v>2</v>
      </c>
      <c r="C6" s="237" t="s">
        <v>102</v>
      </c>
      <c r="D6" s="238">
        <v>10</v>
      </c>
      <c r="E6" s="242" t="s">
        <v>438</v>
      </c>
      <c r="F6" s="243" t="s">
        <v>457</v>
      </c>
      <c r="G6" s="101">
        <v>10</v>
      </c>
      <c r="H6" s="5"/>
      <c r="J6" s="113" t="s">
        <v>665</v>
      </c>
      <c r="L6" s="568"/>
      <c r="M6" s="568"/>
      <c r="N6" s="568"/>
      <c r="O6" s="568"/>
    </row>
    <row r="7" spans="1:15" x14ac:dyDescent="0.25">
      <c r="A7" s="498">
        <v>46</v>
      </c>
      <c r="B7" s="236">
        <v>3</v>
      </c>
      <c r="C7" s="237" t="s">
        <v>102</v>
      </c>
      <c r="D7" s="238">
        <v>10</v>
      </c>
      <c r="E7" s="242" t="s">
        <v>439</v>
      </c>
      <c r="F7" s="243" t="s">
        <v>457</v>
      </c>
      <c r="G7" s="101">
        <v>10</v>
      </c>
      <c r="H7" s="5"/>
      <c r="J7" s="113" t="s">
        <v>663</v>
      </c>
      <c r="L7" s="568"/>
      <c r="M7" s="568"/>
      <c r="N7" s="568"/>
      <c r="O7" s="568"/>
    </row>
    <row r="8" spans="1:15" x14ac:dyDescent="0.25">
      <c r="A8" s="498">
        <v>47</v>
      </c>
      <c r="B8" s="236">
        <v>4</v>
      </c>
      <c r="C8" s="237" t="s">
        <v>102</v>
      </c>
      <c r="D8" s="238">
        <v>10</v>
      </c>
      <c r="E8" s="242" t="s">
        <v>440</v>
      </c>
      <c r="F8" s="243" t="s">
        <v>457</v>
      </c>
      <c r="G8" s="101">
        <v>10</v>
      </c>
      <c r="H8" s="5"/>
      <c r="J8" s="113" t="s">
        <v>667</v>
      </c>
      <c r="L8" s="347"/>
      <c r="M8" s="347"/>
      <c r="N8" s="347"/>
      <c r="O8" s="347"/>
    </row>
    <row r="9" spans="1:15" x14ac:dyDescent="0.25">
      <c r="A9" s="498">
        <v>48</v>
      </c>
      <c r="B9" s="236">
        <v>5</v>
      </c>
      <c r="C9" s="237" t="s">
        <v>102</v>
      </c>
      <c r="D9" s="238">
        <v>10</v>
      </c>
      <c r="E9" s="242" t="s">
        <v>441</v>
      </c>
      <c r="F9" s="243" t="s">
        <v>457</v>
      </c>
      <c r="G9" s="101">
        <v>10</v>
      </c>
      <c r="H9" s="5"/>
      <c r="J9" s="113" t="s">
        <v>667</v>
      </c>
      <c r="L9" s="347"/>
      <c r="M9" s="347"/>
      <c r="N9" s="347"/>
      <c r="O9" s="347"/>
    </row>
    <row r="10" spans="1:15" x14ac:dyDescent="0.25">
      <c r="A10" s="498">
        <v>49</v>
      </c>
      <c r="B10" s="236">
        <v>6</v>
      </c>
      <c r="C10" s="237" t="s">
        <v>102</v>
      </c>
      <c r="D10" s="238">
        <v>10</v>
      </c>
      <c r="E10" s="242" t="s">
        <v>442</v>
      </c>
      <c r="F10" s="243" t="s">
        <v>457</v>
      </c>
      <c r="G10" s="101">
        <v>10</v>
      </c>
      <c r="H10" s="5"/>
      <c r="J10" s="113" t="s">
        <v>527</v>
      </c>
      <c r="L10" s="347"/>
      <c r="M10" s="347"/>
      <c r="N10" s="347"/>
      <c r="O10" s="347"/>
    </row>
    <row r="11" spans="1:15" x14ac:dyDescent="0.25">
      <c r="A11" s="498">
        <v>50</v>
      </c>
      <c r="B11" s="236">
        <v>7</v>
      </c>
      <c r="C11" s="237" t="s">
        <v>102</v>
      </c>
      <c r="D11" s="238">
        <v>10</v>
      </c>
      <c r="E11" s="242" t="s">
        <v>443</v>
      </c>
      <c r="F11" s="243" t="s">
        <v>457</v>
      </c>
      <c r="G11" s="101">
        <v>10</v>
      </c>
      <c r="H11" s="5"/>
      <c r="J11" s="113" t="s">
        <v>662</v>
      </c>
      <c r="L11" s="347"/>
      <c r="M11" s="347"/>
      <c r="N11" s="347"/>
      <c r="O11" s="347"/>
    </row>
    <row r="12" spans="1:15" x14ac:dyDescent="0.25">
      <c r="A12" s="498">
        <v>51</v>
      </c>
      <c r="B12" s="236">
        <v>8</v>
      </c>
      <c r="C12" s="237" t="s">
        <v>102</v>
      </c>
      <c r="D12" s="238">
        <v>10</v>
      </c>
      <c r="E12" s="242" t="s">
        <v>444</v>
      </c>
      <c r="F12" s="243" t="s">
        <v>457</v>
      </c>
      <c r="G12" s="101">
        <v>11</v>
      </c>
      <c r="H12" s="5"/>
      <c r="J12" s="113" t="s">
        <v>527</v>
      </c>
      <c r="L12" s="347"/>
      <c r="M12" s="347"/>
      <c r="N12" s="347"/>
      <c r="O12" s="347"/>
    </row>
    <row r="13" spans="1:15" x14ac:dyDescent="0.25">
      <c r="A13" s="498">
        <v>52</v>
      </c>
      <c r="B13" s="236">
        <v>9</v>
      </c>
      <c r="C13" s="237" t="s">
        <v>102</v>
      </c>
      <c r="D13" s="238">
        <v>10</v>
      </c>
      <c r="E13" s="242" t="s">
        <v>445</v>
      </c>
      <c r="F13" s="243" t="s">
        <v>457</v>
      </c>
      <c r="G13" s="101">
        <v>10</v>
      </c>
      <c r="H13" s="5"/>
      <c r="J13" s="113" t="s">
        <v>661</v>
      </c>
    </row>
    <row r="14" spans="1:15" ht="14.1" customHeight="1" x14ac:dyDescent="0.25">
      <c r="A14" s="498">
        <v>53</v>
      </c>
      <c r="B14" s="236">
        <v>10</v>
      </c>
      <c r="C14" s="237" t="s">
        <v>102</v>
      </c>
      <c r="D14" s="238">
        <v>10</v>
      </c>
      <c r="E14" s="242" t="s">
        <v>446</v>
      </c>
      <c r="F14" s="243" t="s">
        <v>457</v>
      </c>
      <c r="G14" s="101"/>
      <c r="H14" s="5"/>
    </row>
    <row r="15" spans="1:15" x14ac:dyDescent="0.25">
      <c r="A15" s="498">
        <v>54</v>
      </c>
      <c r="B15" s="236">
        <v>11</v>
      </c>
      <c r="C15" s="237" t="s">
        <v>102</v>
      </c>
      <c r="D15" s="238">
        <v>10</v>
      </c>
      <c r="E15" s="242" t="s">
        <v>447</v>
      </c>
      <c r="F15" s="243" t="s">
        <v>457</v>
      </c>
      <c r="G15" s="101">
        <v>10</v>
      </c>
      <c r="H15" s="5"/>
      <c r="J15" s="113" t="s">
        <v>666</v>
      </c>
    </row>
    <row r="16" spans="1:15" x14ac:dyDescent="0.25">
      <c r="A16" s="498">
        <v>55</v>
      </c>
      <c r="B16" s="236">
        <v>12</v>
      </c>
      <c r="C16" s="237" t="s">
        <v>102</v>
      </c>
      <c r="D16" s="238">
        <v>10</v>
      </c>
      <c r="E16" s="242" t="s">
        <v>448</v>
      </c>
      <c r="F16" s="243" t="s">
        <v>457</v>
      </c>
      <c r="G16" s="101"/>
      <c r="H16" s="5"/>
    </row>
    <row r="17" spans="1:10" x14ac:dyDescent="0.25">
      <c r="A17" s="498">
        <v>56</v>
      </c>
      <c r="B17" s="236">
        <v>13</v>
      </c>
      <c r="C17" s="237" t="s">
        <v>102</v>
      </c>
      <c r="D17" s="238">
        <v>10</v>
      </c>
      <c r="E17" s="242" t="s">
        <v>449</v>
      </c>
      <c r="F17" s="236" t="s">
        <v>649</v>
      </c>
      <c r="G17" s="101"/>
      <c r="H17" s="5"/>
    </row>
    <row r="18" spans="1:10" x14ac:dyDescent="0.25">
      <c r="A18" s="498">
        <v>57</v>
      </c>
      <c r="B18" s="236">
        <v>14</v>
      </c>
      <c r="C18" s="237" t="s">
        <v>102</v>
      </c>
      <c r="D18" s="238">
        <v>6</v>
      </c>
      <c r="E18" s="242" t="s">
        <v>451</v>
      </c>
      <c r="F18" s="243" t="s">
        <v>457</v>
      </c>
      <c r="G18" s="101"/>
      <c r="H18" s="5"/>
    </row>
    <row r="19" spans="1:10" x14ac:dyDescent="0.25">
      <c r="A19" s="498">
        <v>58</v>
      </c>
      <c r="B19" s="236">
        <v>15</v>
      </c>
      <c r="C19" s="237" t="s">
        <v>102</v>
      </c>
      <c r="D19" s="238">
        <v>6</v>
      </c>
      <c r="E19" s="242" t="s">
        <v>450</v>
      </c>
      <c r="F19" s="243" t="s">
        <v>457</v>
      </c>
      <c r="G19" s="101"/>
      <c r="H19" s="5"/>
    </row>
    <row r="20" spans="1:10" x14ac:dyDescent="0.25">
      <c r="A20" s="498">
        <v>59</v>
      </c>
      <c r="B20" s="236">
        <v>16</v>
      </c>
      <c r="C20" s="270" t="s">
        <v>102</v>
      </c>
      <c r="D20" s="238">
        <v>10</v>
      </c>
      <c r="E20" s="487" t="s">
        <v>452</v>
      </c>
      <c r="F20" s="243" t="s">
        <v>457</v>
      </c>
      <c r="G20" s="101">
        <v>10</v>
      </c>
      <c r="H20" s="5"/>
      <c r="J20" s="113" t="s">
        <v>527</v>
      </c>
    </row>
    <row r="21" spans="1:10" x14ac:dyDescent="0.25">
      <c r="A21" s="498">
        <v>60</v>
      </c>
      <c r="B21" s="236">
        <v>17</v>
      </c>
      <c r="C21" s="270" t="s">
        <v>102</v>
      </c>
      <c r="D21" s="238">
        <v>6</v>
      </c>
      <c r="E21" s="487" t="s">
        <v>453</v>
      </c>
      <c r="F21" s="243" t="s">
        <v>457</v>
      </c>
      <c r="G21" s="101">
        <v>6</v>
      </c>
      <c r="H21" s="5"/>
      <c r="J21" s="113" t="s">
        <v>666</v>
      </c>
    </row>
    <row r="22" spans="1:10" x14ac:dyDescent="0.25">
      <c r="A22" s="498">
        <v>61</v>
      </c>
      <c r="B22" s="236">
        <v>18</v>
      </c>
      <c r="C22" s="237" t="s">
        <v>102</v>
      </c>
      <c r="D22" s="245">
        <v>6</v>
      </c>
      <c r="E22" s="487" t="s">
        <v>454</v>
      </c>
      <c r="F22" s="243" t="s">
        <v>457</v>
      </c>
      <c r="G22" s="101"/>
      <c r="H22" s="5"/>
    </row>
    <row r="23" spans="1:10" x14ac:dyDescent="0.25">
      <c r="A23" s="498">
        <v>62</v>
      </c>
      <c r="B23" s="236">
        <v>19</v>
      </c>
      <c r="C23" s="237" t="s">
        <v>102</v>
      </c>
      <c r="D23" s="238" t="s">
        <v>563</v>
      </c>
      <c r="E23" s="487" t="s">
        <v>455</v>
      </c>
      <c r="F23" s="243" t="s">
        <v>457</v>
      </c>
      <c r="G23" s="101"/>
      <c r="H23" s="5"/>
    </row>
    <row r="24" spans="1:10" x14ac:dyDescent="0.25">
      <c r="A24" s="498">
        <v>63</v>
      </c>
      <c r="B24" s="236">
        <v>20</v>
      </c>
      <c r="C24" s="270" t="s">
        <v>102</v>
      </c>
      <c r="D24" s="238" t="s">
        <v>563</v>
      </c>
      <c r="E24" s="487" t="s">
        <v>456</v>
      </c>
      <c r="F24" s="243" t="s">
        <v>457</v>
      </c>
      <c r="G24" s="101">
        <v>12</v>
      </c>
      <c r="H24" s="5"/>
      <c r="J24" s="113" t="s">
        <v>662</v>
      </c>
    </row>
    <row r="25" spans="1:10" x14ac:dyDescent="0.25">
      <c r="A25" s="498">
        <v>64</v>
      </c>
      <c r="B25" s="236">
        <v>1</v>
      </c>
      <c r="C25" s="270" t="s">
        <v>102</v>
      </c>
      <c r="D25" s="245">
        <v>15</v>
      </c>
      <c r="E25" s="242" t="s">
        <v>460</v>
      </c>
      <c r="F25" s="243" t="s">
        <v>468</v>
      </c>
      <c r="G25" s="101"/>
      <c r="H25" s="5"/>
    </row>
    <row r="26" spans="1:10" x14ac:dyDescent="0.25">
      <c r="A26" s="498">
        <v>65</v>
      </c>
      <c r="B26" s="236">
        <v>2</v>
      </c>
      <c r="C26" s="270" t="s">
        <v>102</v>
      </c>
      <c r="D26" s="245">
        <v>15</v>
      </c>
      <c r="E26" s="242" t="s">
        <v>461</v>
      </c>
      <c r="F26" s="243" t="s">
        <v>468</v>
      </c>
      <c r="G26" s="101">
        <v>15</v>
      </c>
      <c r="H26" s="5"/>
      <c r="J26" s="113" t="s">
        <v>527</v>
      </c>
    </row>
    <row r="27" spans="1:10" x14ac:dyDescent="0.25">
      <c r="A27" s="498">
        <v>66</v>
      </c>
      <c r="B27" s="236">
        <v>3</v>
      </c>
      <c r="C27" s="270" t="s">
        <v>102</v>
      </c>
      <c r="D27" s="245">
        <v>15</v>
      </c>
      <c r="E27" s="242" t="s">
        <v>462</v>
      </c>
      <c r="F27" s="243" t="s">
        <v>468</v>
      </c>
      <c r="G27" s="101"/>
      <c r="H27" s="5"/>
    </row>
    <row r="28" spans="1:10" x14ac:dyDescent="0.25">
      <c r="A28" s="498">
        <v>67</v>
      </c>
      <c r="B28" s="236">
        <v>4</v>
      </c>
      <c r="C28" s="270" t="s">
        <v>102</v>
      </c>
      <c r="D28" s="245">
        <v>10</v>
      </c>
      <c r="E28" s="242" t="s">
        <v>464</v>
      </c>
      <c r="F28" s="243" t="s">
        <v>468</v>
      </c>
      <c r="G28" s="101">
        <v>10</v>
      </c>
      <c r="H28" s="5"/>
      <c r="J28" s="113" t="s">
        <v>665</v>
      </c>
    </row>
    <row r="29" spans="1:10" x14ac:dyDescent="0.25">
      <c r="A29" s="498">
        <v>68</v>
      </c>
      <c r="B29" s="236">
        <v>5</v>
      </c>
      <c r="C29" s="270" t="s">
        <v>102</v>
      </c>
      <c r="D29" s="245">
        <v>10</v>
      </c>
      <c r="E29" s="492" t="s">
        <v>463</v>
      </c>
      <c r="F29" s="243" t="s">
        <v>468</v>
      </c>
      <c r="G29" s="101"/>
      <c r="H29" s="5"/>
    </row>
    <row r="30" spans="1:10" x14ac:dyDescent="0.25">
      <c r="A30" s="498">
        <v>69</v>
      </c>
      <c r="B30" s="236">
        <v>6</v>
      </c>
      <c r="C30" s="270" t="s">
        <v>102</v>
      </c>
      <c r="D30" s="245">
        <v>10</v>
      </c>
      <c r="E30" s="242" t="s">
        <v>463</v>
      </c>
      <c r="F30" s="493" t="s">
        <v>468</v>
      </c>
      <c r="G30" s="101">
        <v>10</v>
      </c>
      <c r="H30" s="5"/>
      <c r="J30" s="113" t="s">
        <v>664</v>
      </c>
    </row>
    <row r="31" spans="1:10" x14ac:dyDescent="0.25">
      <c r="A31" s="498">
        <v>70</v>
      </c>
      <c r="B31" s="236">
        <v>7</v>
      </c>
      <c r="C31" s="270" t="s">
        <v>102</v>
      </c>
      <c r="D31" s="245">
        <v>10</v>
      </c>
      <c r="E31" s="242" t="s">
        <v>465</v>
      </c>
      <c r="F31" s="243" t="s">
        <v>468</v>
      </c>
      <c r="G31" s="101">
        <v>10</v>
      </c>
      <c r="H31" s="5"/>
      <c r="J31" s="113" t="s">
        <v>527</v>
      </c>
    </row>
    <row r="32" spans="1:10" x14ac:dyDescent="0.25">
      <c r="A32" s="498">
        <v>71</v>
      </c>
      <c r="B32" s="236">
        <v>8</v>
      </c>
      <c r="C32" s="270" t="s">
        <v>102</v>
      </c>
      <c r="D32" s="245">
        <v>10</v>
      </c>
      <c r="E32" s="242" t="s">
        <v>466</v>
      </c>
      <c r="F32" s="243" t="s">
        <v>468</v>
      </c>
      <c r="G32" s="101">
        <v>10</v>
      </c>
      <c r="H32" s="5"/>
      <c r="J32" s="113" t="s">
        <v>664</v>
      </c>
    </row>
    <row r="33" spans="1:10" x14ac:dyDescent="0.25">
      <c r="A33" s="498">
        <v>72</v>
      </c>
      <c r="B33" s="236">
        <v>9</v>
      </c>
      <c r="C33" s="270" t="s">
        <v>102</v>
      </c>
      <c r="D33" s="245">
        <v>10</v>
      </c>
      <c r="E33" s="242" t="s">
        <v>466</v>
      </c>
      <c r="F33" s="243" t="s">
        <v>468</v>
      </c>
      <c r="G33" s="101">
        <v>10</v>
      </c>
      <c r="H33" s="5"/>
      <c r="J33" s="113" t="s">
        <v>527</v>
      </c>
    </row>
    <row r="34" spans="1:10" x14ac:dyDescent="0.25">
      <c r="A34" s="498">
        <v>73</v>
      </c>
      <c r="B34" s="236">
        <v>10</v>
      </c>
      <c r="C34" s="270" t="s">
        <v>102</v>
      </c>
      <c r="D34" s="245">
        <v>10</v>
      </c>
      <c r="E34" s="242" t="s">
        <v>467</v>
      </c>
      <c r="F34" s="243" t="s">
        <v>468</v>
      </c>
      <c r="G34" s="101">
        <v>10</v>
      </c>
      <c r="H34" s="5"/>
      <c r="J34" s="113" t="s">
        <v>662</v>
      </c>
    </row>
    <row r="35" spans="1:10" x14ac:dyDescent="0.25">
      <c r="A35" s="235"/>
      <c r="B35" s="236"/>
      <c r="C35" s="486"/>
      <c r="D35" s="238"/>
      <c r="E35" s="242"/>
      <c r="F35" s="243"/>
      <c r="G35" s="101"/>
      <c r="H35" s="5"/>
    </row>
    <row r="36" spans="1:10" x14ac:dyDescent="0.25">
      <c r="A36" s="235"/>
      <c r="B36" s="236"/>
      <c r="C36" s="486"/>
      <c r="D36" s="238"/>
      <c r="E36" s="242"/>
      <c r="F36" s="243"/>
      <c r="G36" s="101"/>
      <c r="H36" s="5"/>
    </row>
    <row r="37" spans="1:10" x14ac:dyDescent="0.25">
      <c r="A37" s="235"/>
      <c r="B37" s="236"/>
      <c r="C37" s="486"/>
      <c r="D37" s="238"/>
      <c r="E37" s="242"/>
      <c r="F37" s="243"/>
      <c r="G37" s="101"/>
      <c r="H37" s="5"/>
    </row>
    <row r="38" spans="1:10" x14ac:dyDescent="0.25">
      <c r="A38" s="235"/>
      <c r="B38" s="236"/>
      <c r="C38" s="237"/>
      <c r="D38" s="245"/>
      <c r="E38" s="242"/>
      <c r="F38" s="243"/>
      <c r="G38" s="101"/>
      <c r="H38" s="5"/>
    </row>
    <row r="39" spans="1:10" x14ac:dyDescent="0.25">
      <c r="A39" s="235"/>
      <c r="B39" s="236"/>
      <c r="C39" s="237"/>
      <c r="D39" s="245"/>
      <c r="E39" s="242"/>
      <c r="F39" s="243"/>
      <c r="G39" s="101"/>
      <c r="H39" s="5"/>
    </row>
    <row r="40" spans="1:10" x14ac:dyDescent="0.25">
      <c r="A40" s="235"/>
      <c r="B40" s="236"/>
      <c r="C40" s="237"/>
      <c r="D40" s="245"/>
      <c r="E40" s="242"/>
      <c r="F40" s="243"/>
      <c r="G40" s="101"/>
      <c r="H40" s="5"/>
    </row>
    <row r="41" spans="1:10" x14ac:dyDescent="0.25">
      <c r="A41" s="235"/>
      <c r="B41" s="236"/>
      <c r="C41" s="237"/>
      <c r="D41" s="245"/>
      <c r="E41" s="242"/>
      <c r="F41" s="243"/>
      <c r="G41" s="101"/>
      <c r="H41" s="5"/>
    </row>
    <row r="42" spans="1:10" x14ac:dyDescent="0.25">
      <c r="A42" s="235"/>
      <c r="B42" s="236"/>
      <c r="C42" s="237"/>
      <c r="D42" s="245"/>
      <c r="E42" s="242"/>
      <c r="F42" s="243"/>
      <c r="G42" s="101"/>
      <c r="H42" s="5"/>
    </row>
    <row r="43" spans="1:10" x14ac:dyDescent="0.25">
      <c r="A43" s="235"/>
      <c r="B43" s="236"/>
      <c r="C43" s="237"/>
      <c r="D43" s="245"/>
      <c r="E43" s="242"/>
      <c r="F43" s="243"/>
      <c r="G43" s="101"/>
      <c r="H43" s="5"/>
    </row>
    <row r="44" spans="1:10" x14ac:dyDescent="0.25">
      <c r="A44" s="235"/>
      <c r="B44" s="236"/>
      <c r="C44" s="237"/>
      <c r="D44" s="245"/>
      <c r="E44" s="242"/>
      <c r="F44" s="243"/>
      <c r="G44" s="101"/>
      <c r="H44" s="5"/>
    </row>
    <row r="45" spans="1:10" x14ac:dyDescent="0.25">
      <c r="A45" s="235"/>
      <c r="B45" s="236"/>
      <c r="C45" s="237"/>
      <c r="D45" s="245"/>
      <c r="E45" s="242"/>
      <c r="F45" s="243"/>
      <c r="G45" s="101"/>
      <c r="H45" s="5"/>
    </row>
    <row r="46" spans="1:10" x14ac:dyDescent="0.25">
      <c r="A46" s="235"/>
      <c r="B46" s="236"/>
      <c r="C46" s="237"/>
      <c r="D46" s="245"/>
      <c r="E46" s="242"/>
      <c r="F46" s="243"/>
      <c r="G46" s="101"/>
      <c r="H46" s="5"/>
    </row>
    <row r="47" spans="1:10" x14ac:dyDescent="0.25">
      <c r="A47" s="235"/>
      <c r="B47" s="236"/>
      <c r="C47" s="237"/>
      <c r="D47" s="245"/>
      <c r="E47" s="242"/>
      <c r="F47" s="243"/>
      <c r="G47" s="101"/>
      <c r="H47" s="5"/>
    </row>
    <row r="48" spans="1:10" x14ac:dyDescent="0.25">
      <c r="A48" s="235"/>
      <c r="B48" s="236"/>
      <c r="C48" s="237"/>
      <c r="D48" s="245"/>
      <c r="E48" s="487"/>
      <c r="F48" s="243"/>
      <c r="G48" s="101"/>
      <c r="H48" s="5"/>
    </row>
    <row r="49" spans="1:8" x14ac:dyDescent="0.25">
      <c r="A49" s="235"/>
      <c r="B49" s="236"/>
      <c r="C49" s="237"/>
      <c r="D49" s="245"/>
      <c r="E49" s="487"/>
      <c r="F49" s="243"/>
      <c r="G49" s="101"/>
      <c r="H49" s="5"/>
    </row>
    <row r="50" spans="1:8" x14ac:dyDescent="0.25">
      <c r="A50" s="106"/>
      <c r="B50" s="107"/>
      <c r="C50" s="109"/>
      <c r="D50" s="110"/>
      <c r="E50" s="111"/>
      <c r="F50" s="114"/>
      <c r="G50" s="101"/>
      <c r="H50" s="5"/>
    </row>
    <row r="51" spans="1:8" x14ac:dyDescent="0.25">
      <c r="A51" s="106"/>
      <c r="B51" s="107"/>
      <c r="C51" s="109"/>
      <c r="D51" s="110"/>
      <c r="E51" s="111"/>
      <c r="F51" s="114"/>
      <c r="G51" s="101"/>
      <c r="H51" s="5"/>
    </row>
    <row r="52" spans="1:8" x14ac:dyDescent="0.25">
      <c r="A52" s="106"/>
      <c r="B52" s="107"/>
      <c r="C52" s="109"/>
      <c r="D52" s="110"/>
      <c r="E52" s="111"/>
      <c r="F52" s="114"/>
      <c r="G52" s="101"/>
      <c r="H52" s="5"/>
    </row>
    <row r="53" spans="1:8" x14ac:dyDescent="0.25">
      <c r="A53" s="106"/>
      <c r="B53" s="107"/>
      <c r="C53" s="109"/>
      <c r="D53" s="110"/>
      <c r="E53" s="111"/>
      <c r="F53" s="114"/>
      <c r="G53" s="101"/>
      <c r="H53" s="5"/>
    </row>
    <row r="54" spans="1:8" x14ac:dyDescent="0.25">
      <c r="A54" s="106"/>
      <c r="B54" s="107"/>
      <c r="C54" s="109"/>
      <c r="D54" s="110"/>
      <c r="E54" s="111"/>
      <c r="F54" s="114"/>
      <c r="G54" s="101"/>
      <c r="H54" s="5"/>
    </row>
    <row r="55" spans="1:8" x14ac:dyDescent="0.25">
      <c r="A55" s="106"/>
      <c r="B55" s="107"/>
      <c r="C55" s="109"/>
      <c r="D55" s="110"/>
      <c r="E55" s="111"/>
      <c r="F55" s="114"/>
      <c r="G55" s="101"/>
      <c r="H55" s="5"/>
    </row>
    <row r="56" spans="1:8" x14ac:dyDescent="0.25">
      <c r="A56" s="106"/>
      <c r="B56" s="107"/>
      <c r="C56" s="109"/>
      <c r="D56" s="110"/>
      <c r="E56" s="111"/>
      <c r="F56" s="114"/>
      <c r="G56" s="101"/>
      <c r="H56" s="5"/>
    </row>
    <row r="57" spans="1:8" x14ac:dyDescent="0.25">
      <c r="A57" s="106"/>
      <c r="B57" s="107"/>
      <c r="C57" s="109"/>
      <c r="D57" s="110"/>
      <c r="E57" s="111"/>
      <c r="F57" s="114"/>
      <c r="G57" s="101"/>
      <c r="H57" s="5"/>
    </row>
    <row r="58" spans="1:8" x14ac:dyDescent="0.25">
      <c r="A58" s="106"/>
      <c r="B58" s="107"/>
      <c r="C58" s="109"/>
      <c r="D58" s="110"/>
      <c r="E58" s="111"/>
      <c r="F58" s="114"/>
      <c r="G58" s="101"/>
      <c r="H58" s="5"/>
    </row>
    <row r="59" spans="1:8" x14ac:dyDescent="0.25">
      <c r="A59" s="106"/>
      <c r="B59" s="107"/>
      <c r="C59" s="109"/>
      <c r="D59" s="110"/>
      <c r="E59" s="111"/>
      <c r="F59" s="114"/>
      <c r="G59" s="101"/>
      <c r="H59" s="5"/>
    </row>
    <row r="60" spans="1:8" x14ac:dyDescent="0.25">
      <c r="A60" s="106"/>
      <c r="B60" s="107"/>
      <c r="C60" s="109"/>
      <c r="D60" s="110"/>
      <c r="E60" s="111"/>
      <c r="F60" s="114"/>
      <c r="G60" s="101"/>
      <c r="H60" s="5"/>
    </row>
    <row r="61" spans="1:8" x14ac:dyDescent="0.25">
      <c r="A61" s="106"/>
      <c r="B61" s="107"/>
      <c r="C61" s="109"/>
      <c r="D61" s="110"/>
      <c r="E61" s="111"/>
      <c r="F61" s="114"/>
      <c r="G61" s="101"/>
      <c r="H61" s="5"/>
    </row>
    <row r="62" spans="1:8" x14ac:dyDescent="0.25">
      <c r="A62" s="106"/>
      <c r="B62" s="107"/>
      <c r="C62" s="109"/>
      <c r="D62" s="110"/>
      <c r="E62" s="111"/>
      <c r="F62" s="114"/>
      <c r="G62" s="101"/>
      <c r="H62" s="5"/>
    </row>
    <row r="63" spans="1:8" x14ac:dyDescent="0.25">
      <c r="A63" s="106"/>
      <c r="B63" s="107"/>
      <c r="C63" s="109"/>
      <c r="D63" s="110"/>
      <c r="E63" s="111"/>
      <c r="F63" s="114"/>
      <c r="G63" s="101"/>
      <c r="H63" s="5"/>
    </row>
    <row r="64" spans="1:8" x14ac:dyDescent="0.25">
      <c r="A64" s="106"/>
      <c r="B64" s="107"/>
      <c r="C64" s="109"/>
      <c r="D64" s="110"/>
      <c r="E64" s="111"/>
      <c r="F64" s="114"/>
      <c r="G64" s="101"/>
      <c r="H64" s="5"/>
    </row>
    <row r="65" spans="1:8" x14ac:dyDescent="0.25">
      <c r="A65" s="106"/>
      <c r="B65" s="107"/>
      <c r="C65" s="109"/>
      <c r="D65" s="116"/>
      <c r="E65" s="111"/>
      <c r="F65" s="114"/>
      <c r="G65" s="101"/>
      <c r="H65" s="5"/>
    </row>
    <row r="66" spans="1:8" x14ac:dyDescent="0.25">
      <c r="A66" s="106"/>
      <c r="B66" s="107"/>
      <c r="C66" s="109"/>
      <c r="D66" s="110"/>
      <c r="E66" s="111"/>
      <c r="F66" s="114"/>
      <c r="G66" s="101"/>
      <c r="H66" s="5"/>
    </row>
    <row r="67" spans="1:8" x14ac:dyDescent="0.25">
      <c r="A67" s="106"/>
      <c r="B67" s="107"/>
      <c r="C67" s="109"/>
      <c r="D67" s="110"/>
      <c r="E67" s="111"/>
      <c r="F67" s="114"/>
      <c r="G67" s="101"/>
      <c r="H67" s="5"/>
    </row>
    <row r="68" spans="1:8" x14ac:dyDescent="0.25">
      <c r="A68" s="106"/>
      <c r="B68" s="107"/>
      <c r="C68" s="109"/>
      <c r="D68" s="110"/>
      <c r="E68" s="111"/>
      <c r="F68" s="114"/>
      <c r="G68" s="101"/>
      <c r="H68" s="5"/>
    </row>
    <row r="69" spans="1:8" x14ac:dyDescent="0.25">
      <c r="A69" s="106"/>
      <c r="B69" s="107"/>
      <c r="C69" s="109"/>
      <c r="D69" s="110"/>
      <c r="E69" s="111"/>
      <c r="F69" s="114"/>
      <c r="G69" s="101"/>
      <c r="H69" s="5"/>
    </row>
    <row r="70" spans="1:8" x14ac:dyDescent="0.25">
      <c r="A70" s="106"/>
      <c r="B70" s="107"/>
      <c r="C70" s="109"/>
      <c r="D70" s="110"/>
      <c r="E70" s="111"/>
      <c r="F70" s="114"/>
      <c r="G70" s="101"/>
      <c r="H70" s="5"/>
    </row>
    <row r="71" spans="1:8" x14ac:dyDescent="0.25">
      <c r="A71" s="106"/>
      <c r="B71" s="107"/>
      <c r="C71" s="109"/>
      <c r="D71" s="110"/>
      <c r="E71" s="111"/>
      <c r="F71" s="114"/>
      <c r="G71" s="101"/>
      <c r="H71" s="5"/>
    </row>
    <row r="72" spans="1:8" x14ac:dyDescent="0.25">
      <c r="A72" s="106"/>
      <c r="B72" s="107"/>
      <c r="C72" s="109"/>
      <c r="D72" s="110"/>
      <c r="E72" s="111"/>
      <c r="F72" s="114"/>
      <c r="G72" s="101"/>
      <c r="H72" s="5"/>
    </row>
    <row r="73" spans="1:8" x14ac:dyDescent="0.25">
      <c r="A73" s="106"/>
      <c r="B73" s="107"/>
      <c r="C73" s="109"/>
      <c r="D73" s="110"/>
      <c r="E73" s="111"/>
      <c r="F73" s="114"/>
      <c r="G73" s="101"/>
      <c r="H73" s="5"/>
    </row>
    <row r="74" spans="1:8" x14ac:dyDescent="0.25">
      <c r="A74" s="106"/>
      <c r="B74" s="107"/>
      <c r="C74" s="109"/>
      <c r="D74" s="110"/>
      <c r="E74" s="111"/>
      <c r="F74" s="114"/>
      <c r="G74" s="101"/>
      <c r="H74" s="5"/>
    </row>
    <row r="75" spans="1:8" x14ac:dyDescent="0.25">
      <c r="A75" s="106"/>
      <c r="B75" s="107"/>
      <c r="C75" s="109"/>
      <c r="D75" s="110"/>
      <c r="E75" s="111"/>
      <c r="F75" s="114"/>
      <c r="G75" s="101"/>
      <c r="H75" s="5"/>
    </row>
    <row r="76" spans="1:8" x14ac:dyDescent="0.25">
      <c r="A76" s="106"/>
      <c r="B76" s="107"/>
      <c r="C76" s="109"/>
      <c r="D76" s="110"/>
      <c r="E76" s="111"/>
      <c r="F76" s="114"/>
      <c r="G76" s="101"/>
      <c r="H76" s="5"/>
    </row>
    <row r="77" spans="1:8" x14ac:dyDescent="0.25">
      <c r="A77" s="106"/>
      <c r="B77" s="107"/>
      <c r="C77" s="109"/>
      <c r="D77" s="110"/>
      <c r="E77" s="111"/>
      <c r="F77" s="114"/>
      <c r="G77" s="101"/>
      <c r="H77" s="5"/>
    </row>
    <row r="78" spans="1:8" x14ac:dyDescent="0.25">
      <c r="A78" s="106"/>
      <c r="B78" s="107"/>
      <c r="C78" s="109"/>
      <c r="D78" s="110"/>
      <c r="E78" s="111"/>
      <c r="F78" s="114"/>
      <c r="G78" s="101"/>
      <c r="H78" s="5"/>
    </row>
    <row r="79" spans="1:8" x14ac:dyDescent="0.25">
      <c r="A79" s="106"/>
      <c r="B79" s="107"/>
      <c r="C79" s="109"/>
      <c r="D79" s="110"/>
      <c r="E79" s="111"/>
      <c r="F79" s="114"/>
      <c r="G79" s="101"/>
      <c r="H79" s="5"/>
    </row>
    <row r="80" spans="1:8" x14ac:dyDescent="0.25">
      <c r="A80" s="106"/>
      <c r="B80" s="107"/>
      <c r="C80" s="109"/>
      <c r="D80" s="110"/>
      <c r="E80" s="111"/>
      <c r="F80" s="114"/>
      <c r="G80" s="101"/>
      <c r="H80" s="5"/>
    </row>
    <row r="81" spans="1:8" x14ac:dyDescent="0.25">
      <c r="A81" s="106"/>
      <c r="B81" s="107"/>
      <c r="C81" s="109"/>
      <c r="D81" s="110"/>
      <c r="E81" s="111"/>
      <c r="F81" s="114"/>
      <c r="G81" s="101"/>
      <c r="H81" s="5"/>
    </row>
    <row r="82" spans="1:8" x14ac:dyDescent="0.25">
      <c r="A82" s="106"/>
      <c r="B82" s="107"/>
      <c r="C82" s="109"/>
      <c r="D82" s="110"/>
      <c r="E82" s="111"/>
      <c r="F82" s="114"/>
      <c r="G82" s="101"/>
      <c r="H82" s="5"/>
    </row>
    <row r="83" spans="1:8" x14ac:dyDescent="0.25">
      <c r="A83" s="106"/>
      <c r="B83" s="107"/>
      <c r="C83" s="109"/>
      <c r="D83" s="110"/>
      <c r="E83" s="111"/>
      <c r="F83" s="114"/>
      <c r="G83" s="101"/>
      <c r="H83" s="5"/>
    </row>
    <row r="84" spans="1:8" x14ac:dyDescent="0.25">
      <c r="A84" s="106"/>
      <c r="B84" s="107"/>
      <c r="C84" s="109"/>
      <c r="D84" s="110"/>
      <c r="E84" s="111"/>
      <c r="F84" s="114"/>
      <c r="G84" s="101"/>
      <c r="H84" s="5"/>
    </row>
    <row r="85" spans="1:8" x14ac:dyDescent="0.25">
      <c r="A85" s="106"/>
      <c r="B85" s="107"/>
      <c r="C85" s="109"/>
      <c r="D85" s="110"/>
      <c r="E85" s="111"/>
      <c r="F85" s="114"/>
      <c r="G85" s="101"/>
      <c r="H85" s="5"/>
    </row>
    <row r="86" spans="1:8" x14ac:dyDescent="0.25">
      <c r="A86" s="106"/>
      <c r="B86" s="107"/>
      <c r="C86" s="109"/>
      <c r="D86" s="110"/>
      <c r="E86" s="111"/>
      <c r="F86" s="114"/>
      <c r="G86" s="101"/>
      <c r="H86" s="5"/>
    </row>
    <row r="87" spans="1:8" x14ac:dyDescent="0.25">
      <c r="A87" s="106"/>
      <c r="B87" s="107"/>
      <c r="C87" s="109"/>
      <c r="D87" s="110"/>
      <c r="E87" s="111"/>
      <c r="F87" s="114"/>
      <c r="G87" s="101"/>
      <c r="H87" s="5"/>
    </row>
    <row r="88" spans="1:8" x14ac:dyDescent="0.25">
      <c r="A88" s="106"/>
      <c r="B88" s="107"/>
      <c r="C88" s="109"/>
      <c r="D88" s="110"/>
      <c r="E88" s="111"/>
      <c r="F88" s="114"/>
      <c r="G88" s="101"/>
      <c r="H88" s="5"/>
    </row>
    <row r="89" spans="1:8" x14ac:dyDescent="0.25">
      <c r="A89" s="106"/>
      <c r="B89" s="107"/>
      <c r="C89" s="109"/>
      <c r="D89" s="110"/>
      <c r="E89" s="111"/>
      <c r="F89" s="114"/>
      <c r="G89" s="101"/>
      <c r="H89" s="5"/>
    </row>
    <row r="90" spans="1:8" x14ac:dyDescent="0.25">
      <c r="A90" s="106"/>
      <c r="B90" s="107"/>
      <c r="C90" s="109"/>
      <c r="D90" s="110"/>
      <c r="E90" s="111"/>
      <c r="F90" s="114"/>
      <c r="G90" s="101"/>
      <c r="H90" s="5"/>
    </row>
    <row r="91" spans="1:8" x14ac:dyDescent="0.25">
      <c r="A91" s="106"/>
      <c r="B91" s="107"/>
      <c r="C91" s="109"/>
      <c r="D91" s="110"/>
      <c r="E91" s="111"/>
      <c r="F91" s="114"/>
      <c r="G91" s="101"/>
      <c r="H91" s="5"/>
    </row>
    <row r="92" spans="1:8" x14ac:dyDescent="0.25">
      <c r="A92" s="106"/>
      <c r="B92" s="107"/>
      <c r="C92" s="109"/>
      <c r="D92" s="110"/>
      <c r="E92" s="111"/>
      <c r="F92" s="114"/>
      <c r="G92" s="101"/>
      <c r="H92" s="5"/>
    </row>
    <row r="93" spans="1:8" x14ac:dyDescent="0.25">
      <c r="A93" s="106"/>
      <c r="B93" s="107"/>
      <c r="C93" s="109"/>
      <c r="D93" s="110"/>
      <c r="E93" s="111"/>
      <c r="F93" s="114"/>
      <c r="G93" s="101"/>
      <c r="H93" s="5"/>
    </row>
    <row r="94" spans="1:8" x14ac:dyDescent="0.25">
      <c r="A94" s="106"/>
      <c r="B94" s="107"/>
      <c r="C94" s="109"/>
      <c r="D94" s="110"/>
      <c r="E94" s="111"/>
      <c r="F94" s="114"/>
      <c r="G94" s="101"/>
      <c r="H94" s="5"/>
    </row>
    <row r="95" spans="1:8" x14ac:dyDescent="0.25">
      <c r="A95" s="106"/>
      <c r="B95" s="107"/>
      <c r="C95" s="109"/>
      <c r="D95" s="110"/>
      <c r="E95" s="111"/>
      <c r="F95" s="114"/>
      <c r="G95" s="101"/>
      <c r="H95" s="5"/>
    </row>
    <row r="96" spans="1:8" x14ac:dyDescent="0.25">
      <c r="A96" s="106"/>
      <c r="B96" s="107"/>
      <c r="C96" s="109"/>
      <c r="D96" s="110"/>
      <c r="E96" s="111"/>
      <c r="F96" s="114"/>
      <c r="G96" s="101"/>
      <c r="H96" s="5"/>
    </row>
    <row r="97" spans="1:8" x14ac:dyDescent="0.25">
      <c r="A97" s="106"/>
      <c r="B97" s="107"/>
      <c r="C97" s="109"/>
      <c r="D97" s="110"/>
      <c r="E97" s="111"/>
      <c r="F97" s="114"/>
      <c r="G97" s="101"/>
      <c r="H97" s="5"/>
    </row>
    <row r="98" spans="1:8" x14ac:dyDescent="0.25">
      <c r="A98" s="106"/>
      <c r="B98" s="107"/>
      <c r="C98" s="109"/>
      <c r="D98" s="110"/>
      <c r="E98" s="111"/>
      <c r="F98" s="114"/>
      <c r="G98" s="101"/>
      <c r="H98" s="5"/>
    </row>
    <row r="99" spans="1:8" x14ac:dyDescent="0.25">
      <c r="A99" s="106"/>
      <c r="B99" s="107"/>
      <c r="C99" s="109"/>
      <c r="D99" s="110"/>
      <c r="E99" s="111"/>
      <c r="F99" s="114"/>
      <c r="G99" s="101"/>
      <c r="H99" s="5"/>
    </row>
    <row r="100" spans="1:8" x14ac:dyDescent="0.25">
      <c r="A100" s="106"/>
      <c r="B100" s="107"/>
      <c r="C100" s="109"/>
      <c r="D100" s="110"/>
      <c r="E100" s="111"/>
      <c r="F100" s="114"/>
      <c r="G100" s="101"/>
      <c r="H100" s="5"/>
    </row>
    <row r="101" spans="1:8" x14ac:dyDescent="0.25">
      <c r="A101" s="106"/>
      <c r="B101" s="107"/>
      <c r="C101" s="109"/>
      <c r="D101" s="110"/>
      <c r="E101" s="111"/>
      <c r="F101" s="114"/>
      <c r="G101" s="101"/>
      <c r="H101" s="5"/>
    </row>
    <row r="102" spans="1:8" x14ac:dyDescent="0.25">
      <c r="A102" s="106"/>
      <c r="B102" s="107"/>
      <c r="C102" s="109"/>
      <c r="D102" s="110"/>
      <c r="E102" s="111"/>
      <c r="F102" s="114"/>
      <c r="G102" s="101"/>
      <c r="H102" s="5"/>
    </row>
    <row r="103" spans="1:8" x14ac:dyDescent="0.25">
      <c r="A103" s="106"/>
      <c r="B103" s="107"/>
      <c r="C103" s="109"/>
      <c r="D103" s="110"/>
      <c r="E103" s="111"/>
      <c r="F103" s="114"/>
      <c r="G103" s="101"/>
      <c r="H103" s="5"/>
    </row>
    <row r="104" spans="1:8" x14ac:dyDescent="0.25">
      <c r="A104" s="106"/>
      <c r="B104" s="107"/>
      <c r="C104" s="109"/>
      <c r="D104" s="110"/>
      <c r="E104" s="111"/>
      <c r="F104" s="114"/>
      <c r="G104" s="101"/>
      <c r="H104" s="5"/>
    </row>
    <row r="105" spans="1:8" x14ac:dyDescent="0.25">
      <c r="A105" s="106"/>
      <c r="B105" s="107"/>
      <c r="C105" s="109"/>
      <c r="D105" s="110"/>
      <c r="E105" s="111"/>
      <c r="F105" s="114"/>
      <c r="G105" s="101"/>
      <c r="H105" s="5"/>
    </row>
    <row r="106" spans="1:8" x14ac:dyDescent="0.25">
      <c r="A106" s="106"/>
      <c r="B106" s="107"/>
      <c r="C106" s="109"/>
      <c r="D106" s="110"/>
      <c r="E106" s="111"/>
      <c r="F106" s="114"/>
      <c r="G106" s="101"/>
      <c r="H106" s="5"/>
    </row>
    <row r="107" spans="1:8" x14ac:dyDescent="0.25">
      <c r="A107" s="106"/>
      <c r="B107" s="107"/>
      <c r="C107" s="109"/>
      <c r="D107" s="110"/>
      <c r="E107" s="111"/>
      <c r="F107" s="114"/>
      <c r="G107" s="101"/>
      <c r="H107" s="5"/>
    </row>
    <row r="108" spans="1:8" x14ac:dyDescent="0.25">
      <c r="A108" s="106"/>
      <c r="B108" s="107"/>
      <c r="C108" s="109"/>
      <c r="D108" s="110"/>
      <c r="E108" s="111"/>
      <c r="F108" s="114"/>
      <c r="G108" s="101"/>
      <c r="H108" s="5"/>
    </row>
    <row r="109" spans="1:8" x14ac:dyDescent="0.25">
      <c r="A109" s="106"/>
      <c r="B109" s="107"/>
      <c r="C109" s="109"/>
      <c r="D109" s="110"/>
      <c r="E109" s="111"/>
      <c r="F109" s="114"/>
      <c r="G109" s="101"/>
      <c r="H109" s="5"/>
    </row>
    <row r="110" spans="1:8" x14ac:dyDescent="0.25">
      <c r="A110" s="106"/>
      <c r="B110" s="107"/>
      <c r="C110" s="109"/>
      <c r="D110" s="110"/>
      <c r="E110" s="111"/>
      <c r="F110" s="114"/>
      <c r="G110" s="101"/>
      <c r="H110" s="5"/>
    </row>
    <row r="111" spans="1:8" x14ac:dyDescent="0.25">
      <c r="A111" s="106"/>
      <c r="B111" s="107"/>
      <c r="C111" s="109"/>
      <c r="D111" s="110"/>
      <c r="E111" s="111"/>
      <c r="F111" s="114"/>
      <c r="G111" s="101"/>
      <c r="H111" s="5"/>
    </row>
    <row r="112" spans="1:8" x14ac:dyDescent="0.25">
      <c r="A112" s="106"/>
      <c r="B112" s="107"/>
      <c r="C112" s="109"/>
      <c r="D112" s="110"/>
      <c r="E112" s="111"/>
      <c r="F112" s="114"/>
      <c r="G112" s="101"/>
      <c r="H112" s="5"/>
    </row>
    <row r="113" spans="1:8" x14ac:dyDescent="0.25">
      <c r="A113" s="106"/>
      <c r="B113" s="107"/>
      <c r="C113" s="109"/>
      <c r="D113" s="110"/>
      <c r="E113" s="111"/>
      <c r="F113" s="114"/>
      <c r="G113" s="101"/>
      <c r="H113" s="5"/>
    </row>
    <row r="114" spans="1:8" x14ac:dyDescent="0.25">
      <c r="A114" s="106"/>
      <c r="B114" s="107"/>
      <c r="C114" s="109"/>
      <c r="D114" s="110"/>
      <c r="E114" s="111"/>
      <c r="F114" s="114"/>
      <c r="G114" s="101"/>
      <c r="H114" s="5"/>
    </row>
    <row r="115" spans="1:8" x14ac:dyDescent="0.25">
      <c r="A115" s="106"/>
      <c r="B115" s="107"/>
      <c r="C115" s="109"/>
      <c r="D115" s="110"/>
      <c r="E115" s="111"/>
      <c r="F115" s="114"/>
      <c r="G115" s="101"/>
      <c r="H115" s="5"/>
    </row>
    <row r="116" spans="1:8" x14ac:dyDescent="0.25">
      <c r="A116" s="106"/>
      <c r="B116" s="107"/>
      <c r="C116" s="109"/>
      <c r="D116" s="110"/>
      <c r="E116" s="111"/>
      <c r="F116" s="114"/>
      <c r="G116" s="101"/>
      <c r="H116" s="5"/>
    </row>
    <row r="117" spans="1:8" x14ac:dyDescent="0.25">
      <c r="A117" s="106"/>
      <c r="B117" s="107"/>
      <c r="C117" s="109"/>
      <c r="D117" s="110"/>
      <c r="E117" s="111"/>
      <c r="F117" s="114"/>
      <c r="G117" s="101"/>
      <c r="H117" s="5"/>
    </row>
    <row r="118" spans="1:8" x14ac:dyDescent="0.25">
      <c r="A118" s="106"/>
      <c r="B118" s="107"/>
      <c r="C118" s="109"/>
      <c r="D118" s="116"/>
      <c r="E118" s="111"/>
      <c r="F118" s="114"/>
      <c r="G118" s="101"/>
      <c r="H118" s="5"/>
    </row>
    <row r="119" spans="1:8" x14ac:dyDescent="0.25">
      <c r="A119" s="106"/>
      <c r="B119" s="107"/>
      <c r="C119" s="109"/>
      <c r="D119" s="110"/>
      <c r="E119" s="111"/>
      <c r="F119" s="114"/>
      <c r="G119" s="101"/>
      <c r="H119" s="5"/>
    </row>
    <row r="120" spans="1:8" x14ac:dyDescent="0.25">
      <c r="A120" s="106"/>
      <c r="B120" s="107"/>
      <c r="C120" s="109"/>
      <c r="D120" s="110"/>
      <c r="E120" s="111"/>
      <c r="F120" s="114"/>
      <c r="G120" s="101"/>
      <c r="H120" s="5"/>
    </row>
    <row r="121" spans="1:8" x14ac:dyDescent="0.25">
      <c r="A121" s="106"/>
      <c r="B121" s="107"/>
      <c r="C121" s="109"/>
      <c r="D121" s="110"/>
      <c r="E121" s="111"/>
      <c r="F121" s="114"/>
      <c r="G121" s="101"/>
      <c r="H121" s="5"/>
    </row>
    <row r="122" spans="1:8" x14ac:dyDescent="0.25">
      <c r="A122" s="106"/>
      <c r="B122" s="107"/>
      <c r="C122" s="109"/>
      <c r="D122" s="110"/>
      <c r="E122" s="111"/>
      <c r="F122" s="114"/>
      <c r="G122" s="101"/>
      <c r="H122" s="5"/>
    </row>
    <row r="123" spans="1:8" x14ac:dyDescent="0.25">
      <c r="A123" s="106"/>
      <c r="B123" s="107"/>
      <c r="C123" s="109"/>
      <c r="D123" s="110"/>
      <c r="E123" s="111"/>
      <c r="F123" s="114"/>
      <c r="G123" s="101"/>
      <c r="H123" s="5"/>
    </row>
    <row r="124" spans="1:8" x14ac:dyDescent="0.25">
      <c r="A124" s="106"/>
      <c r="B124" s="107"/>
      <c r="C124" s="109"/>
      <c r="D124" s="110"/>
      <c r="E124" s="111"/>
      <c r="F124" s="114"/>
      <c r="G124" s="101"/>
      <c r="H124" s="5"/>
    </row>
    <row r="125" spans="1:8" x14ac:dyDescent="0.25">
      <c r="A125" s="106"/>
      <c r="B125" s="107"/>
      <c r="C125" s="109"/>
      <c r="D125" s="110"/>
      <c r="E125" s="111"/>
      <c r="F125" s="114"/>
      <c r="G125" s="101"/>
      <c r="H125" s="5"/>
    </row>
    <row r="126" spans="1:8" x14ac:dyDescent="0.25">
      <c r="A126" s="106"/>
      <c r="B126" s="107"/>
      <c r="C126" s="109"/>
      <c r="D126" s="110"/>
      <c r="E126" s="111"/>
      <c r="F126" s="114"/>
      <c r="G126" s="101"/>
      <c r="H126" s="5"/>
    </row>
    <row r="127" spans="1:8" x14ac:dyDescent="0.25">
      <c r="A127" s="106"/>
      <c r="B127" s="107"/>
      <c r="C127" s="109"/>
      <c r="D127" s="110"/>
      <c r="E127" s="111"/>
      <c r="F127" s="114"/>
      <c r="G127" s="101"/>
      <c r="H127" s="5"/>
    </row>
    <row r="128" spans="1:8" x14ac:dyDescent="0.25">
      <c r="A128" s="106"/>
      <c r="B128" s="107"/>
      <c r="C128" s="109"/>
      <c r="D128" s="110"/>
      <c r="E128" s="111"/>
      <c r="F128" s="114"/>
      <c r="G128" s="101"/>
      <c r="H128" s="5"/>
    </row>
    <row r="129" spans="1:8" x14ac:dyDescent="0.25">
      <c r="A129" s="106"/>
      <c r="B129" s="107"/>
      <c r="C129" s="109"/>
      <c r="D129" s="110"/>
      <c r="E129" s="111"/>
      <c r="F129" s="114"/>
      <c r="G129" s="101"/>
      <c r="H129" s="5"/>
    </row>
    <row r="130" spans="1:8" x14ac:dyDescent="0.25">
      <c r="A130" s="106"/>
      <c r="B130" s="107"/>
      <c r="C130" s="109"/>
      <c r="D130" s="110"/>
      <c r="E130" s="111"/>
      <c r="F130" s="114"/>
      <c r="G130" s="101"/>
      <c r="H130" s="5"/>
    </row>
    <row r="131" spans="1:8" x14ac:dyDescent="0.25">
      <c r="A131" s="106"/>
      <c r="B131" s="107"/>
      <c r="C131" s="109"/>
      <c r="D131" s="110"/>
      <c r="E131" s="111"/>
      <c r="F131" s="114"/>
      <c r="G131" s="101"/>
      <c r="H131" s="5"/>
    </row>
    <row r="132" spans="1:8" x14ac:dyDescent="0.25">
      <c r="A132" s="106"/>
      <c r="B132" s="107"/>
      <c r="C132" s="109"/>
      <c r="D132" s="110"/>
      <c r="E132" s="111"/>
      <c r="F132" s="114"/>
      <c r="G132" s="101"/>
      <c r="H132" s="5"/>
    </row>
    <row r="133" spans="1:8" x14ac:dyDescent="0.25">
      <c r="A133" s="106"/>
      <c r="B133" s="107"/>
      <c r="C133" s="109"/>
      <c r="D133" s="110"/>
      <c r="E133" s="111"/>
      <c r="F133" s="114"/>
      <c r="G133" s="101"/>
      <c r="H133" s="5"/>
    </row>
    <row r="134" spans="1:8" x14ac:dyDescent="0.25">
      <c r="A134" s="106"/>
      <c r="B134" s="107"/>
      <c r="C134" s="109"/>
      <c r="D134" s="110"/>
      <c r="E134" s="111"/>
      <c r="F134" s="114"/>
      <c r="G134" s="101"/>
      <c r="H134" s="5"/>
    </row>
    <row r="135" spans="1:8" x14ac:dyDescent="0.25">
      <c r="A135" s="106"/>
      <c r="B135" s="107"/>
      <c r="C135" s="109"/>
      <c r="D135" s="110"/>
      <c r="E135" s="111"/>
      <c r="F135" s="114"/>
      <c r="G135" s="101"/>
      <c r="H135" s="5"/>
    </row>
    <row r="136" spans="1:8" x14ac:dyDescent="0.25">
      <c r="A136" s="106"/>
      <c r="B136" s="107"/>
      <c r="C136" s="109"/>
      <c r="D136" s="110"/>
      <c r="E136" s="111"/>
      <c r="F136" s="114"/>
      <c r="G136" s="101"/>
      <c r="H136" s="5"/>
    </row>
    <row r="137" spans="1:8" x14ac:dyDescent="0.25">
      <c r="A137" s="106"/>
      <c r="B137" s="107"/>
      <c r="C137" s="109"/>
      <c r="D137" s="110"/>
      <c r="E137" s="111"/>
      <c r="F137" s="114"/>
      <c r="G137" s="101"/>
      <c r="H137" s="5"/>
    </row>
    <row r="138" spans="1:8" x14ac:dyDescent="0.25">
      <c r="A138" s="106"/>
      <c r="B138" s="107"/>
      <c r="C138" s="109"/>
      <c r="D138" s="110"/>
      <c r="E138" s="111"/>
      <c r="F138" s="114"/>
      <c r="G138" s="101"/>
      <c r="H138" s="5"/>
    </row>
    <row r="139" spans="1:8" x14ac:dyDescent="0.25">
      <c r="A139" s="106"/>
      <c r="B139" s="107"/>
      <c r="C139" s="109"/>
      <c r="D139" s="110"/>
      <c r="E139" s="111"/>
      <c r="F139" s="114"/>
      <c r="G139" s="101"/>
      <c r="H139" s="5"/>
    </row>
    <row r="140" spans="1:8" x14ac:dyDescent="0.25">
      <c r="A140" s="106"/>
      <c r="B140" s="107"/>
      <c r="C140" s="109"/>
      <c r="D140" s="110"/>
      <c r="E140" s="111"/>
      <c r="F140" s="114"/>
      <c r="G140" s="101"/>
      <c r="H140" s="5"/>
    </row>
    <row r="141" spans="1:8" x14ac:dyDescent="0.25">
      <c r="A141" s="106"/>
      <c r="B141" s="107"/>
      <c r="C141" s="109"/>
      <c r="D141" s="110"/>
      <c r="E141" s="111"/>
      <c r="F141" s="114"/>
      <c r="G141" s="101"/>
      <c r="H141" s="5"/>
    </row>
    <row r="142" spans="1:8" x14ac:dyDescent="0.25">
      <c r="A142" s="106"/>
      <c r="B142" s="107"/>
      <c r="C142" s="109"/>
      <c r="D142" s="110"/>
      <c r="E142" s="111"/>
      <c r="F142" s="114"/>
      <c r="G142" s="101"/>
      <c r="H142" s="5"/>
    </row>
    <row r="143" spans="1:8" x14ac:dyDescent="0.25">
      <c r="A143" s="106"/>
      <c r="B143" s="107"/>
      <c r="C143" s="109"/>
      <c r="D143" s="110"/>
      <c r="E143" s="111"/>
      <c r="F143" s="114"/>
      <c r="G143" s="101"/>
      <c r="H143" s="5"/>
    </row>
    <row r="144" spans="1:8" x14ac:dyDescent="0.25">
      <c r="A144" s="106"/>
      <c r="B144" s="107"/>
      <c r="C144" s="109"/>
      <c r="D144" s="110"/>
      <c r="E144" s="111"/>
      <c r="F144" s="114"/>
      <c r="G144" s="101"/>
      <c r="H144" s="5"/>
    </row>
    <row r="145" spans="1:8" x14ac:dyDescent="0.25">
      <c r="A145" s="106"/>
      <c r="B145" s="107"/>
      <c r="C145" s="109"/>
      <c r="D145" s="110"/>
      <c r="E145" s="111"/>
      <c r="F145" s="114"/>
      <c r="G145" s="101"/>
      <c r="H145" s="5"/>
    </row>
    <row r="146" spans="1:8" x14ac:dyDescent="0.25">
      <c r="A146" s="106"/>
      <c r="B146" s="107"/>
      <c r="C146" s="109"/>
      <c r="D146" s="110"/>
      <c r="E146" s="111"/>
      <c r="F146" s="114"/>
      <c r="G146" s="101"/>
      <c r="H146" s="5"/>
    </row>
    <row r="147" spans="1:8" x14ac:dyDescent="0.25">
      <c r="A147" s="106"/>
      <c r="B147" s="107"/>
      <c r="C147" s="109"/>
      <c r="D147" s="110"/>
      <c r="E147" s="111"/>
      <c r="F147" s="114"/>
      <c r="G147" s="101"/>
      <c r="H147" s="5"/>
    </row>
    <row r="148" spans="1:8" x14ac:dyDescent="0.25">
      <c r="A148" s="106"/>
      <c r="B148" s="107"/>
      <c r="C148" s="109"/>
      <c r="D148" s="110"/>
      <c r="E148" s="111"/>
      <c r="F148" s="114"/>
      <c r="G148" s="101"/>
      <c r="H148" s="5"/>
    </row>
    <row r="149" spans="1:8" x14ac:dyDescent="0.25">
      <c r="A149" s="106"/>
      <c r="B149" s="107"/>
      <c r="C149" s="109"/>
      <c r="D149" s="110"/>
      <c r="E149" s="111"/>
      <c r="F149" s="114"/>
      <c r="G149" s="101"/>
      <c r="H149" s="5"/>
    </row>
    <row r="150" spans="1:8" x14ac:dyDescent="0.25">
      <c r="A150" s="106"/>
      <c r="B150" s="107"/>
      <c r="C150" s="109"/>
      <c r="D150" s="110"/>
      <c r="E150" s="111"/>
      <c r="F150" s="114"/>
      <c r="G150" s="101"/>
      <c r="H150" s="5"/>
    </row>
    <row r="151" spans="1:8" x14ac:dyDescent="0.25">
      <c r="A151" s="106"/>
      <c r="B151" s="107"/>
      <c r="C151" s="109"/>
      <c r="D151" s="110"/>
      <c r="E151" s="111"/>
      <c r="F151" s="114"/>
      <c r="G151" s="101"/>
      <c r="H151" s="5"/>
    </row>
    <row r="152" spans="1:8" x14ac:dyDescent="0.25">
      <c r="A152" s="106"/>
      <c r="B152" s="107"/>
      <c r="C152" s="109"/>
      <c r="D152" s="110"/>
      <c r="E152" s="111"/>
      <c r="F152" s="114"/>
      <c r="G152" s="101"/>
      <c r="H152" s="5"/>
    </row>
    <row r="153" spans="1:8" x14ac:dyDescent="0.25">
      <c r="A153" s="106"/>
      <c r="B153" s="107"/>
      <c r="C153" s="109"/>
      <c r="D153" s="110"/>
      <c r="E153" s="111"/>
      <c r="F153" s="114"/>
      <c r="G153" s="101"/>
      <c r="H153" s="5"/>
    </row>
    <row r="154" spans="1:8" x14ac:dyDescent="0.25">
      <c r="A154" s="106"/>
      <c r="B154" s="107"/>
      <c r="C154" s="109"/>
      <c r="D154" s="110"/>
      <c r="E154" s="111"/>
      <c r="F154" s="114"/>
      <c r="G154" s="101"/>
      <c r="H154" s="5"/>
    </row>
    <row r="155" spans="1:8" x14ac:dyDescent="0.25">
      <c r="A155" s="106"/>
      <c r="B155" s="107"/>
      <c r="C155" s="109"/>
      <c r="D155" s="110"/>
      <c r="E155" s="111"/>
      <c r="F155" s="114"/>
      <c r="G155" s="101"/>
      <c r="H155" s="5"/>
    </row>
    <row r="156" spans="1:8" x14ac:dyDescent="0.25">
      <c r="A156" s="106"/>
      <c r="B156" s="107"/>
      <c r="C156" s="109"/>
      <c r="D156" s="110"/>
      <c r="E156" s="111"/>
      <c r="F156" s="114"/>
      <c r="G156" s="101"/>
      <c r="H156" s="5"/>
    </row>
    <row r="157" spans="1:8" x14ac:dyDescent="0.25">
      <c r="A157" s="106"/>
      <c r="B157" s="107"/>
      <c r="C157" s="109"/>
      <c r="D157" s="110"/>
      <c r="E157" s="111"/>
      <c r="F157" s="114"/>
      <c r="G157" s="101"/>
      <c r="H157" s="5"/>
    </row>
    <row r="158" spans="1:8" x14ac:dyDescent="0.25">
      <c r="A158" s="106"/>
      <c r="B158" s="107"/>
      <c r="C158" s="109"/>
      <c r="D158" s="110"/>
      <c r="E158" s="111"/>
      <c r="F158" s="114"/>
      <c r="G158" s="101"/>
      <c r="H158" s="5"/>
    </row>
    <row r="159" spans="1:8" x14ac:dyDescent="0.25">
      <c r="A159" s="106"/>
      <c r="B159" s="107"/>
      <c r="C159" s="109"/>
      <c r="D159" s="110"/>
      <c r="E159" s="111"/>
      <c r="F159" s="114"/>
      <c r="G159" s="101"/>
      <c r="H159" s="5"/>
    </row>
    <row r="160" spans="1:8" x14ac:dyDescent="0.25">
      <c r="A160" s="106"/>
      <c r="B160" s="107"/>
      <c r="C160" s="109"/>
      <c r="D160" s="110"/>
      <c r="E160" s="111"/>
      <c r="F160" s="114"/>
      <c r="G160" s="101"/>
      <c r="H160" s="5"/>
    </row>
    <row r="161" spans="1:8" x14ac:dyDescent="0.25">
      <c r="A161" s="106"/>
      <c r="B161" s="107"/>
      <c r="C161" s="109"/>
      <c r="D161" s="110"/>
      <c r="E161" s="111"/>
      <c r="F161" s="114"/>
      <c r="G161" s="101"/>
      <c r="H161" s="5"/>
    </row>
    <row r="162" spans="1:8" x14ac:dyDescent="0.25">
      <c r="A162" s="106"/>
      <c r="B162" s="107"/>
      <c r="C162" s="109"/>
      <c r="D162" s="110"/>
      <c r="E162" s="111"/>
      <c r="F162" s="114"/>
      <c r="G162" s="101"/>
      <c r="H162" s="5"/>
    </row>
    <row r="163" spans="1:8" x14ac:dyDescent="0.25">
      <c r="A163" s="106"/>
      <c r="B163" s="107"/>
      <c r="C163" s="109"/>
      <c r="D163" s="110"/>
      <c r="E163" s="111"/>
      <c r="F163" s="114"/>
      <c r="G163" s="101"/>
      <c r="H163" s="5"/>
    </row>
    <row r="164" spans="1:8" x14ac:dyDescent="0.25">
      <c r="A164" s="106"/>
      <c r="B164" s="107"/>
      <c r="C164" s="109"/>
      <c r="D164" s="110"/>
      <c r="E164" s="111"/>
      <c r="F164" s="114"/>
      <c r="G164" s="101"/>
      <c r="H164" s="5"/>
    </row>
    <row r="165" spans="1:8" x14ac:dyDescent="0.25">
      <c r="A165" s="106"/>
      <c r="B165" s="107"/>
      <c r="C165" s="109"/>
      <c r="D165" s="110"/>
      <c r="E165" s="111"/>
      <c r="F165" s="114"/>
      <c r="G165" s="101"/>
      <c r="H165" s="5"/>
    </row>
    <row r="166" spans="1:8" x14ac:dyDescent="0.25">
      <c r="A166" s="106"/>
      <c r="B166" s="107"/>
      <c r="C166" s="109"/>
      <c r="D166" s="110"/>
      <c r="E166" s="111"/>
      <c r="F166" s="114"/>
      <c r="G166" s="101"/>
      <c r="H166" s="5"/>
    </row>
    <row r="167" spans="1:8" x14ac:dyDescent="0.25">
      <c r="A167" s="106"/>
      <c r="B167" s="107"/>
      <c r="C167" s="109"/>
      <c r="D167" s="110"/>
      <c r="E167" s="111"/>
      <c r="F167" s="114"/>
      <c r="G167" s="101"/>
      <c r="H167" s="5"/>
    </row>
    <row r="168" spans="1:8" x14ac:dyDescent="0.25">
      <c r="A168" s="106"/>
      <c r="B168" s="107"/>
      <c r="C168" s="109"/>
      <c r="D168" s="110"/>
      <c r="E168" s="111"/>
      <c r="F168" s="114"/>
      <c r="G168" s="101"/>
      <c r="H168" s="5"/>
    </row>
    <row r="169" spans="1:8" x14ac:dyDescent="0.25">
      <c r="A169" s="106"/>
      <c r="B169" s="107"/>
      <c r="C169" s="109"/>
      <c r="D169" s="110"/>
      <c r="E169" s="111"/>
      <c r="F169" s="114"/>
      <c r="G169" s="101"/>
      <c r="H169" s="5"/>
    </row>
    <row r="170" spans="1:8" x14ac:dyDescent="0.25">
      <c r="A170" s="106"/>
      <c r="B170" s="107"/>
      <c r="C170" s="109"/>
      <c r="D170" s="110"/>
      <c r="E170" s="111"/>
      <c r="F170" s="114"/>
      <c r="G170" s="101"/>
      <c r="H170" s="5"/>
    </row>
    <row r="171" spans="1:8" x14ac:dyDescent="0.25">
      <c r="A171" s="106"/>
      <c r="B171" s="107"/>
      <c r="C171" s="109"/>
      <c r="D171" s="110"/>
      <c r="E171" s="111"/>
      <c r="F171" s="114"/>
      <c r="G171" s="101"/>
      <c r="H171" s="5"/>
    </row>
    <row r="172" spans="1:8" x14ac:dyDescent="0.25">
      <c r="A172" s="106"/>
      <c r="B172" s="107"/>
      <c r="C172" s="109"/>
      <c r="D172" s="110"/>
      <c r="E172" s="111"/>
      <c r="F172" s="114"/>
      <c r="G172" s="101"/>
      <c r="H172" s="5"/>
    </row>
    <row r="173" spans="1:8" x14ac:dyDescent="0.25">
      <c r="A173" s="106"/>
      <c r="B173" s="107"/>
      <c r="C173" s="109"/>
      <c r="D173" s="110"/>
      <c r="E173" s="111"/>
      <c r="F173" s="114"/>
      <c r="G173" s="101"/>
      <c r="H173" s="5"/>
    </row>
    <row r="174" spans="1:8" x14ac:dyDescent="0.25">
      <c r="A174" s="106"/>
      <c r="B174" s="107"/>
      <c r="C174" s="109"/>
      <c r="D174" s="110"/>
      <c r="E174" s="111"/>
      <c r="F174" s="114"/>
      <c r="G174" s="101"/>
      <c r="H174" s="5"/>
    </row>
    <row r="175" spans="1:8" x14ac:dyDescent="0.25">
      <c r="A175" s="106"/>
      <c r="B175" s="107"/>
      <c r="C175" s="109"/>
      <c r="D175" s="110"/>
      <c r="E175" s="111"/>
      <c r="F175" s="114"/>
      <c r="G175" s="101"/>
      <c r="H175" s="5"/>
    </row>
    <row r="176" spans="1:8" x14ac:dyDescent="0.25">
      <c r="A176" s="106"/>
      <c r="B176" s="107"/>
      <c r="C176" s="109"/>
      <c r="D176" s="110"/>
      <c r="E176" s="111"/>
      <c r="F176" s="114"/>
      <c r="G176" s="101"/>
      <c r="H176" s="5"/>
    </row>
    <row r="177" spans="1:8" x14ac:dyDescent="0.25">
      <c r="A177" s="106"/>
      <c r="B177" s="107"/>
      <c r="C177" s="109"/>
      <c r="D177" s="110"/>
      <c r="E177" s="111"/>
      <c r="F177" s="114"/>
      <c r="G177" s="101"/>
      <c r="H177" s="5"/>
    </row>
    <row r="178" spans="1:8" x14ac:dyDescent="0.25">
      <c r="A178" s="106"/>
      <c r="B178" s="107"/>
      <c r="C178" s="109"/>
      <c r="D178" s="110"/>
      <c r="E178" s="111"/>
      <c r="F178" s="114"/>
      <c r="G178" s="101"/>
      <c r="H178" s="5"/>
    </row>
    <row r="179" spans="1:8" x14ac:dyDescent="0.25">
      <c r="A179" s="106"/>
      <c r="B179" s="107"/>
      <c r="C179" s="109"/>
      <c r="D179" s="110"/>
      <c r="E179" s="111"/>
      <c r="F179" s="114"/>
      <c r="G179" s="101"/>
      <c r="H179" s="5"/>
    </row>
    <row r="180" spans="1:8" x14ac:dyDescent="0.25">
      <c r="A180" s="106"/>
      <c r="B180" s="107"/>
      <c r="C180" s="109"/>
      <c r="D180" s="110"/>
      <c r="E180" s="111"/>
      <c r="F180" s="114"/>
      <c r="G180" s="101"/>
      <c r="H180" s="5"/>
    </row>
    <row r="181" spans="1:8" x14ac:dyDescent="0.25">
      <c r="A181" s="106"/>
      <c r="B181" s="107"/>
      <c r="C181" s="109"/>
      <c r="D181" s="110"/>
      <c r="E181" s="111"/>
      <c r="F181" s="114"/>
      <c r="G181" s="101"/>
      <c r="H181" s="5"/>
    </row>
    <row r="182" spans="1:8" x14ac:dyDescent="0.25">
      <c r="A182" s="106"/>
      <c r="B182" s="107"/>
      <c r="C182" s="109"/>
      <c r="D182" s="110"/>
      <c r="E182" s="111"/>
      <c r="F182" s="114"/>
      <c r="G182" s="101"/>
      <c r="H182" s="5"/>
    </row>
    <row r="183" spans="1:8" x14ac:dyDescent="0.25">
      <c r="A183" s="106"/>
      <c r="B183" s="107"/>
      <c r="C183" s="109"/>
      <c r="D183" s="110"/>
      <c r="E183" s="111"/>
      <c r="F183" s="114"/>
      <c r="G183" s="101"/>
      <c r="H183" s="5"/>
    </row>
    <row r="184" spans="1:8" x14ac:dyDescent="0.25">
      <c r="A184" s="106"/>
      <c r="B184" s="107"/>
      <c r="C184" s="109"/>
      <c r="D184" s="110"/>
      <c r="E184" s="111"/>
      <c r="F184" s="114"/>
      <c r="G184" s="101"/>
      <c r="H184" s="5"/>
    </row>
    <row r="185" spans="1:8" x14ac:dyDescent="0.25">
      <c r="A185" s="106"/>
      <c r="B185" s="107"/>
      <c r="C185" s="109"/>
      <c r="D185" s="110"/>
      <c r="E185" s="111"/>
      <c r="F185" s="114"/>
      <c r="G185" s="101"/>
      <c r="H185" s="5"/>
    </row>
    <row r="186" spans="1:8" x14ac:dyDescent="0.25">
      <c r="A186" s="106"/>
      <c r="B186" s="107"/>
      <c r="C186" s="109"/>
      <c r="D186" s="110"/>
      <c r="E186" s="111"/>
      <c r="F186" s="114"/>
      <c r="G186" s="101"/>
      <c r="H186" s="5"/>
    </row>
    <row r="187" spans="1:8" x14ac:dyDescent="0.25">
      <c r="A187" s="106"/>
      <c r="B187" s="107"/>
      <c r="C187" s="109"/>
      <c r="D187" s="110"/>
      <c r="E187" s="111"/>
      <c r="F187" s="114"/>
      <c r="G187" s="101"/>
      <c r="H187" s="5"/>
    </row>
    <row r="188" spans="1:8" x14ac:dyDescent="0.25">
      <c r="A188" s="106"/>
      <c r="B188" s="107"/>
      <c r="C188" s="109"/>
      <c r="D188" s="110"/>
      <c r="E188" s="111"/>
      <c r="F188" s="114"/>
      <c r="G188" s="101"/>
      <c r="H188" s="5"/>
    </row>
    <row r="189" spans="1:8" x14ac:dyDescent="0.25">
      <c r="A189" s="106"/>
      <c r="B189" s="107"/>
      <c r="C189" s="109"/>
      <c r="D189" s="110"/>
      <c r="E189" s="111"/>
      <c r="F189" s="114"/>
      <c r="G189" s="101"/>
      <c r="H189" s="5"/>
    </row>
    <row r="190" spans="1:8" x14ac:dyDescent="0.25">
      <c r="A190" s="106"/>
      <c r="B190" s="107"/>
      <c r="C190" s="109"/>
      <c r="D190" s="110"/>
      <c r="E190" s="111"/>
      <c r="F190" s="114"/>
      <c r="G190" s="101"/>
      <c r="H190" s="5"/>
    </row>
    <row r="191" spans="1:8" x14ac:dyDescent="0.25">
      <c r="A191" s="106"/>
      <c r="B191" s="107"/>
      <c r="C191" s="109"/>
      <c r="D191" s="110"/>
      <c r="E191" s="111"/>
      <c r="F191" s="114"/>
      <c r="G191" s="101"/>
      <c r="H191" s="5"/>
    </row>
    <row r="192" spans="1:8" x14ac:dyDescent="0.25">
      <c r="A192" s="106"/>
      <c r="B192" s="107"/>
      <c r="C192" s="109"/>
      <c r="D192" s="110"/>
      <c r="E192" s="111"/>
      <c r="F192" s="114"/>
      <c r="G192" s="101"/>
      <c r="H192" s="5"/>
    </row>
    <row r="193" spans="1:8" x14ac:dyDescent="0.25">
      <c r="A193" s="106"/>
      <c r="B193" s="107"/>
      <c r="C193" s="109"/>
      <c r="D193" s="110"/>
      <c r="E193" s="111"/>
      <c r="F193" s="114"/>
      <c r="G193" s="101"/>
      <c r="H193" s="5"/>
    </row>
    <row r="194" spans="1:8" x14ac:dyDescent="0.25">
      <c r="A194" s="106"/>
      <c r="B194" s="107"/>
      <c r="C194" s="109"/>
      <c r="D194" s="110"/>
      <c r="E194" s="111"/>
      <c r="F194" s="114"/>
      <c r="G194" s="101"/>
      <c r="H194" s="5"/>
    </row>
    <row r="195" spans="1:8" x14ac:dyDescent="0.25">
      <c r="A195" s="106"/>
      <c r="B195" s="107"/>
      <c r="C195" s="109"/>
      <c r="D195" s="110"/>
      <c r="E195" s="111"/>
      <c r="F195" s="114"/>
      <c r="G195" s="101"/>
      <c r="H195" s="5"/>
    </row>
    <row r="196" spans="1:8" x14ac:dyDescent="0.25">
      <c r="A196" s="106"/>
      <c r="B196" s="107"/>
      <c r="C196" s="109"/>
      <c r="D196" s="110"/>
      <c r="E196" s="111"/>
      <c r="F196" s="114"/>
      <c r="G196" s="101"/>
      <c r="H196" s="5"/>
    </row>
    <row r="197" spans="1:8" x14ac:dyDescent="0.25">
      <c r="A197" s="106"/>
      <c r="B197" s="107"/>
      <c r="C197" s="109"/>
      <c r="D197" s="110"/>
      <c r="E197" s="111"/>
      <c r="F197" s="114"/>
      <c r="G197" s="101"/>
      <c r="H197" s="5"/>
    </row>
    <row r="198" spans="1:8" x14ac:dyDescent="0.25">
      <c r="A198" s="106"/>
      <c r="B198" s="107"/>
      <c r="C198" s="109"/>
      <c r="D198" s="110"/>
      <c r="E198" s="111"/>
      <c r="F198" s="114"/>
      <c r="G198" s="101"/>
      <c r="H198" s="5"/>
    </row>
    <row r="199" spans="1:8" x14ac:dyDescent="0.25">
      <c r="A199" s="106"/>
      <c r="B199" s="107"/>
      <c r="C199" s="109"/>
      <c r="D199" s="110"/>
      <c r="E199" s="111"/>
      <c r="F199" s="114"/>
      <c r="G199" s="101"/>
      <c r="H199" s="5"/>
    </row>
    <row r="200" spans="1:8" x14ac:dyDescent="0.25">
      <c r="A200" s="106"/>
      <c r="B200" s="107"/>
      <c r="C200" s="109"/>
      <c r="D200" s="110"/>
      <c r="E200" s="111"/>
      <c r="F200" s="114"/>
      <c r="G200" s="101"/>
      <c r="H200" s="5"/>
    </row>
    <row r="201" spans="1:8" x14ac:dyDescent="0.25">
      <c r="A201" s="106"/>
      <c r="B201" s="107"/>
      <c r="C201" s="109"/>
      <c r="D201" s="110"/>
      <c r="E201" s="111"/>
      <c r="F201" s="114"/>
      <c r="G201" s="101"/>
      <c r="H201" s="5"/>
    </row>
    <row r="202" spans="1:8" x14ac:dyDescent="0.25">
      <c r="A202" s="106"/>
      <c r="B202" s="107"/>
      <c r="C202" s="109"/>
      <c r="D202" s="110"/>
      <c r="E202" s="111"/>
      <c r="F202" s="114"/>
      <c r="G202" s="101"/>
      <c r="H202" s="5"/>
    </row>
    <row r="203" spans="1:8" x14ac:dyDescent="0.25">
      <c r="A203" s="106"/>
      <c r="B203" s="107"/>
      <c r="C203" s="109"/>
      <c r="D203" s="110"/>
      <c r="E203" s="111"/>
      <c r="F203" s="114"/>
      <c r="G203" s="101"/>
      <c r="H203" s="5"/>
    </row>
    <row r="204" spans="1:8" x14ac:dyDescent="0.25">
      <c r="A204" s="106"/>
      <c r="B204" s="107"/>
      <c r="C204" s="109"/>
      <c r="D204" s="110"/>
      <c r="E204" s="111"/>
      <c r="F204" s="114"/>
      <c r="G204" s="101"/>
      <c r="H204" s="5"/>
    </row>
    <row r="205" spans="1:8" x14ac:dyDescent="0.25">
      <c r="A205" s="106"/>
      <c r="B205" s="107"/>
      <c r="C205" s="109"/>
      <c r="D205" s="110"/>
      <c r="E205" s="111"/>
      <c r="F205" s="114"/>
      <c r="G205" s="101"/>
      <c r="H205" s="5"/>
    </row>
    <row r="206" spans="1:8" x14ac:dyDescent="0.25">
      <c r="A206" s="106"/>
      <c r="B206" s="107"/>
      <c r="C206" s="109"/>
      <c r="D206" s="110"/>
      <c r="E206" s="111"/>
      <c r="F206" s="114"/>
      <c r="G206" s="101"/>
      <c r="H206" s="5"/>
    </row>
    <row r="207" spans="1:8" x14ac:dyDescent="0.25">
      <c r="A207" s="106"/>
      <c r="B207" s="107"/>
      <c r="C207" s="109"/>
      <c r="D207" s="110"/>
      <c r="E207" s="111"/>
      <c r="F207" s="114"/>
      <c r="G207" s="101"/>
      <c r="H207" s="5"/>
    </row>
    <row r="208" spans="1:8" x14ac:dyDescent="0.25">
      <c r="A208" s="106"/>
      <c r="B208" s="107"/>
      <c r="C208" s="109"/>
      <c r="D208" s="110"/>
      <c r="E208" s="111"/>
      <c r="F208" s="114"/>
      <c r="G208" s="101"/>
      <c r="H208" s="5"/>
    </row>
    <row r="209" spans="1:8" x14ac:dyDescent="0.25">
      <c r="A209" s="106"/>
      <c r="B209" s="107"/>
      <c r="C209" s="109"/>
      <c r="D209" s="110"/>
      <c r="E209" s="111"/>
      <c r="F209" s="114"/>
      <c r="G209" s="101"/>
      <c r="H209" s="5"/>
    </row>
    <row r="210" spans="1:8" x14ac:dyDescent="0.25">
      <c r="A210" s="106"/>
      <c r="B210" s="107"/>
      <c r="C210" s="109"/>
      <c r="D210" s="110"/>
      <c r="E210" s="111"/>
      <c r="F210" s="114"/>
      <c r="G210" s="101"/>
      <c r="H210" s="5"/>
    </row>
    <row r="211" spans="1:8" x14ac:dyDescent="0.25">
      <c r="A211" s="106"/>
      <c r="B211" s="107"/>
      <c r="C211" s="109"/>
      <c r="D211" s="110"/>
      <c r="E211" s="111"/>
      <c r="F211" s="114"/>
      <c r="G211" s="101"/>
      <c r="H211" s="5"/>
    </row>
    <row r="212" spans="1:8" x14ac:dyDescent="0.25">
      <c r="A212" s="106"/>
      <c r="B212" s="107"/>
      <c r="C212" s="109"/>
      <c r="D212" s="110"/>
      <c r="E212" s="111"/>
      <c r="F212" s="114"/>
      <c r="G212" s="101"/>
      <c r="H212" s="5"/>
    </row>
    <row r="213" spans="1:8" x14ac:dyDescent="0.25">
      <c r="A213" s="106"/>
      <c r="B213" s="107"/>
      <c r="C213" s="109"/>
      <c r="D213" s="110"/>
      <c r="E213" s="111"/>
      <c r="F213" s="114"/>
      <c r="G213" s="101"/>
      <c r="H213" s="5"/>
    </row>
    <row r="214" spans="1:8" x14ac:dyDescent="0.25">
      <c r="A214" s="106"/>
      <c r="B214" s="107"/>
      <c r="C214" s="109"/>
      <c r="D214" s="110"/>
      <c r="E214" s="111"/>
      <c r="F214" s="114"/>
      <c r="G214" s="101"/>
      <c r="H214" s="5"/>
    </row>
    <row r="215" spans="1:8" x14ac:dyDescent="0.25">
      <c r="A215" s="106"/>
      <c r="B215" s="107"/>
      <c r="C215" s="109"/>
      <c r="D215" s="110"/>
      <c r="E215" s="111"/>
      <c r="F215" s="114"/>
      <c r="G215" s="101"/>
      <c r="H215" s="5"/>
    </row>
    <row r="216" spans="1:8" x14ac:dyDescent="0.25">
      <c r="A216" s="106"/>
      <c r="B216" s="107"/>
      <c r="C216" s="109"/>
      <c r="D216" s="116"/>
      <c r="E216" s="111"/>
      <c r="F216" s="114"/>
      <c r="G216" s="101"/>
      <c r="H216" s="5"/>
    </row>
    <row r="217" spans="1:8" x14ac:dyDescent="0.25">
      <c r="A217" s="106"/>
      <c r="B217" s="107"/>
      <c r="C217" s="109"/>
      <c r="D217" s="110"/>
      <c r="E217" s="111"/>
      <c r="F217" s="114"/>
      <c r="G217" s="101"/>
      <c r="H217" s="5"/>
    </row>
    <row r="218" spans="1:8" x14ac:dyDescent="0.25">
      <c r="A218" s="106"/>
      <c r="B218" s="107"/>
      <c r="C218" s="109"/>
      <c r="D218" s="110"/>
      <c r="E218" s="111"/>
      <c r="F218" s="114"/>
      <c r="G218" s="101"/>
      <c r="H218" s="5"/>
    </row>
    <row r="219" spans="1:8" x14ac:dyDescent="0.25">
      <c r="A219" s="106"/>
      <c r="B219" s="107"/>
      <c r="C219" s="109"/>
      <c r="D219" s="110"/>
      <c r="E219" s="111"/>
      <c r="F219" s="114"/>
      <c r="G219" s="101"/>
      <c r="H219" s="5"/>
    </row>
    <row r="220" spans="1:8" x14ac:dyDescent="0.25">
      <c r="A220" s="106"/>
      <c r="B220" s="107"/>
      <c r="C220" s="109"/>
      <c r="D220" s="110"/>
      <c r="E220" s="111"/>
      <c r="F220" s="114"/>
      <c r="G220" s="101"/>
      <c r="H220" s="5"/>
    </row>
    <row r="221" spans="1:8" x14ac:dyDescent="0.25">
      <c r="A221" s="106"/>
      <c r="B221" s="107"/>
      <c r="C221" s="109"/>
      <c r="D221" s="110"/>
      <c r="E221" s="111"/>
      <c r="F221" s="114"/>
      <c r="G221" s="101"/>
      <c r="H221" s="5"/>
    </row>
    <row r="222" spans="1:8" x14ac:dyDescent="0.25">
      <c r="A222" s="106"/>
      <c r="B222" s="107"/>
      <c r="C222" s="109"/>
      <c r="D222" s="110"/>
      <c r="E222" s="111"/>
      <c r="F222" s="114"/>
      <c r="G222" s="101"/>
      <c r="H222" s="5"/>
    </row>
    <row r="223" spans="1:8" x14ac:dyDescent="0.25">
      <c r="A223" s="106"/>
      <c r="B223" s="107"/>
      <c r="C223" s="109"/>
      <c r="D223" s="110"/>
      <c r="E223" s="111"/>
      <c r="F223" s="114"/>
      <c r="G223" s="101"/>
      <c r="H223" s="5"/>
    </row>
    <row r="224" spans="1:8" x14ac:dyDescent="0.25">
      <c r="A224" s="106"/>
      <c r="B224" s="107"/>
      <c r="C224" s="109"/>
      <c r="D224" s="110"/>
      <c r="E224" s="111"/>
      <c r="F224" s="114"/>
      <c r="G224" s="101"/>
      <c r="H224" s="5"/>
    </row>
    <row r="225" spans="1:8" x14ac:dyDescent="0.25">
      <c r="A225" s="106"/>
      <c r="B225" s="107"/>
      <c r="C225" s="109"/>
      <c r="D225" s="110"/>
      <c r="E225" s="111"/>
      <c r="F225" s="114"/>
      <c r="G225" s="101"/>
      <c r="H225" s="5"/>
    </row>
    <row r="226" spans="1:8" x14ac:dyDescent="0.25">
      <c r="A226" s="106"/>
      <c r="B226" s="107"/>
      <c r="C226" s="109"/>
      <c r="D226" s="110"/>
      <c r="E226" s="111"/>
      <c r="F226" s="114"/>
      <c r="G226" s="101"/>
      <c r="H226" s="5"/>
    </row>
    <row r="227" spans="1:8" x14ac:dyDescent="0.25">
      <c r="A227" s="106"/>
      <c r="B227" s="107"/>
      <c r="C227" s="109"/>
      <c r="D227" s="110"/>
      <c r="E227" s="111"/>
      <c r="F227" s="114"/>
      <c r="G227" s="101"/>
      <c r="H227" s="5"/>
    </row>
    <row r="228" spans="1:8" x14ac:dyDescent="0.25">
      <c r="A228" s="106"/>
      <c r="B228" s="107"/>
      <c r="C228" s="109"/>
      <c r="D228" s="110"/>
      <c r="E228" s="111"/>
      <c r="F228" s="114"/>
      <c r="G228" s="101"/>
      <c r="H228" s="5"/>
    </row>
    <row r="229" spans="1:8" x14ac:dyDescent="0.25">
      <c r="A229" s="106"/>
      <c r="B229" s="107"/>
      <c r="C229" s="109"/>
      <c r="D229" s="110"/>
      <c r="E229" s="111"/>
      <c r="F229" s="114"/>
      <c r="G229" s="101"/>
      <c r="H229" s="5"/>
    </row>
    <row r="230" spans="1:8" x14ac:dyDescent="0.25">
      <c r="A230" s="106"/>
      <c r="B230" s="107"/>
      <c r="C230" s="109"/>
      <c r="D230" s="110"/>
      <c r="E230" s="111"/>
      <c r="F230" s="114"/>
      <c r="G230" s="101"/>
      <c r="H230" s="5"/>
    </row>
    <row r="231" spans="1:8" x14ac:dyDescent="0.25">
      <c r="A231" s="106"/>
      <c r="B231" s="107"/>
      <c r="C231" s="109"/>
      <c r="D231" s="110"/>
      <c r="E231" s="111"/>
      <c r="F231" s="114"/>
      <c r="G231" s="101"/>
      <c r="H231" s="5"/>
    </row>
    <row r="232" spans="1:8" x14ac:dyDescent="0.25">
      <c r="A232" s="106"/>
      <c r="B232" s="107"/>
      <c r="C232" s="109"/>
      <c r="D232" s="110"/>
      <c r="E232" s="111"/>
      <c r="F232" s="114"/>
      <c r="G232" s="101"/>
      <c r="H232" s="5"/>
    </row>
    <row r="233" spans="1:8" x14ac:dyDescent="0.25">
      <c r="A233" s="106"/>
      <c r="B233" s="107"/>
      <c r="C233" s="109"/>
      <c r="D233" s="110"/>
      <c r="E233" s="111"/>
      <c r="F233" s="114"/>
      <c r="G233" s="101"/>
      <c r="H233" s="5"/>
    </row>
    <row r="234" spans="1:8" x14ac:dyDescent="0.25">
      <c r="A234" s="106"/>
      <c r="B234" s="107"/>
      <c r="C234" s="109"/>
      <c r="D234" s="110"/>
      <c r="E234" s="111"/>
      <c r="F234" s="114"/>
      <c r="G234" s="101"/>
      <c r="H234" s="5"/>
    </row>
    <row r="235" spans="1:8" x14ac:dyDescent="0.25">
      <c r="A235" s="106"/>
      <c r="B235" s="107"/>
      <c r="C235" s="109"/>
      <c r="D235" s="110"/>
      <c r="E235" s="111"/>
      <c r="F235" s="114"/>
      <c r="G235" s="101"/>
      <c r="H235" s="5"/>
    </row>
    <row r="236" spans="1:8" x14ac:dyDescent="0.25">
      <c r="A236" s="106"/>
      <c r="B236" s="107"/>
      <c r="C236" s="109"/>
      <c r="D236" s="110"/>
      <c r="E236" s="111"/>
      <c r="F236" s="114"/>
      <c r="G236" s="101"/>
      <c r="H236" s="5"/>
    </row>
    <row r="237" spans="1:8" x14ac:dyDescent="0.25">
      <c r="A237" s="106"/>
      <c r="B237" s="107"/>
      <c r="C237" s="109"/>
      <c r="D237" s="110"/>
      <c r="E237" s="111"/>
      <c r="F237" s="114"/>
      <c r="G237" s="101"/>
      <c r="H237" s="5"/>
    </row>
    <row r="238" spans="1:8" x14ac:dyDescent="0.25">
      <c r="A238" s="106"/>
      <c r="B238" s="107"/>
      <c r="C238" s="109"/>
      <c r="D238" s="110"/>
      <c r="E238" s="111"/>
      <c r="F238" s="114"/>
      <c r="G238" s="101"/>
      <c r="H238" s="5"/>
    </row>
    <row r="239" spans="1:8" x14ac:dyDescent="0.25">
      <c r="A239" s="106"/>
      <c r="B239" s="107"/>
      <c r="C239" s="109"/>
      <c r="D239" s="110"/>
      <c r="E239" s="111"/>
      <c r="F239" s="114"/>
      <c r="G239" s="101"/>
      <c r="H239" s="5"/>
    </row>
    <row r="240" spans="1:8" x14ac:dyDescent="0.25">
      <c r="A240" s="106"/>
      <c r="B240" s="107"/>
      <c r="C240" s="109"/>
      <c r="D240" s="110"/>
      <c r="E240" s="111"/>
      <c r="F240" s="114"/>
      <c r="G240" s="101"/>
      <c r="H240" s="5"/>
    </row>
    <row r="241" spans="1:8" x14ac:dyDescent="0.25">
      <c r="A241" s="106"/>
      <c r="B241" s="107"/>
      <c r="C241" s="109"/>
      <c r="D241" s="110"/>
      <c r="E241" s="111"/>
      <c r="F241" s="114"/>
      <c r="G241" s="101"/>
      <c r="H241" s="5"/>
    </row>
    <row r="242" spans="1:8" x14ac:dyDescent="0.25">
      <c r="A242" s="106"/>
      <c r="B242" s="107"/>
      <c r="C242" s="109"/>
      <c r="D242" s="110"/>
      <c r="E242" s="111"/>
      <c r="F242" s="114"/>
      <c r="G242" s="101"/>
      <c r="H242" s="5"/>
    </row>
    <row r="243" spans="1:8" x14ac:dyDescent="0.25">
      <c r="A243" s="106"/>
      <c r="B243" s="107"/>
      <c r="C243" s="109"/>
      <c r="D243" s="110"/>
      <c r="E243" s="111"/>
      <c r="F243" s="114"/>
      <c r="G243" s="101"/>
      <c r="H243" s="5"/>
    </row>
    <row r="244" spans="1:8" x14ac:dyDescent="0.25">
      <c r="A244" s="106"/>
      <c r="B244" s="107"/>
      <c r="C244" s="109"/>
      <c r="D244" s="110"/>
      <c r="E244" s="111"/>
      <c r="F244" s="114"/>
      <c r="G244" s="101"/>
      <c r="H244" s="5"/>
    </row>
    <row r="245" spans="1:8" x14ac:dyDescent="0.25">
      <c r="A245" s="106"/>
      <c r="B245" s="107"/>
      <c r="C245" s="109"/>
      <c r="D245" s="110"/>
      <c r="E245" s="111"/>
      <c r="F245" s="114"/>
      <c r="G245" s="101"/>
      <c r="H245" s="5"/>
    </row>
    <row r="246" spans="1:8" x14ac:dyDescent="0.25">
      <c r="A246" s="106"/>
      <c r="B246" s="107"/>
      <c r="C246" s="109"/>
      <c r="D246" s="110"/>
      <c r="E246" s="111"/>
      <c r="F246" s="114"/>
      <c r="G246" s="101"/>
      <c r="H246" s="5"/>
    </row>
    <row r="247" spans="1:8" x14ac:dyDescent="0.25">
      <c r="A247" s="106"/>
      <c r="B247" s="107"/>
      <c r="C247" s="109"/>
      <c r="D247" s="110"/>
      <c r="E247" s="111"/>
      <c r="F247" s="114"/>
      <c r="G247" s="101"/>
      <c r="H247" s="5"/>
    </row>
    <row r="248" spans="1:8" x14ac:dyDescent="0.25">
      <c r="A248" s="106"/>
      <c r="B248" s="107"/>
      <c r="C248" s="109"/>
      <c r="D248" s="110"/>
      <c r="E248" s="111"/>
      <c r="F248" s="114"/>
      <c r="G248" s="101"/>
      <c r="H248" s="5"/>
    </row>
    <row r="249" spans="1:8" x14ac:dyDescent="0.25">
      <c r="A249" s="106"/>
      <c r="B249" s="107"/>
      <c r="C249" s="109"/>
      <c r="D249" s="110"/>
      <c r="E249" s="111"/>
      <c r="F249" s="114"/>
      <c r="G249" s="101"/>
      <c r="H249" s="5"/>
    </row>
    <row r="250" spans="1:8" x14ac:dyDescent="0.25">
      <c r="A250" s="106"/>
      <c r="B250" s="107"/>
      <c r="C250" s="109"/>
      <c r="D250" s="110"/>
      <c r="E250" s="111"/>
      <c r="F250" s="114"/>
      <c r="G250" s="101"/>
      <c r="H250" s="5"/>
    </row>
    <row r="251" spans="1:8" x14ac:dyDescent="0.25">
      <c r="A251" s="106"/>
      <c r="B251" s="107"/>
      <c r="C251" s="109"/>
      <c r="D251" s="110"/>
      <c r="E251" s="111"/>
      <c r="F251" s="114"/>
      <c r="G251" s="101"/>
      <c r="H251" s="5"/>
    </row>
    <row r="252" spans="1:8" x14ac:dyDescent="0.25">
      <c r="A252" s="106"/>
      <c r="B252" s="107"/>
      <c r="C252" s="109"/>
      <c r="D252" s="110"/>
      <c r="E252" s="111"/>
      <c r="F252" s="114"/>
      <c r="G252" s="101"/>
      <c r="H252" s="5"/>
    </row>
    <row r="253" spans="1:8" x14ac:dyDescent="0.25">
      <c r="A253" s="106"/>
      <c r="B253" s="107"/>
      <c r="C253" s="109"/>
      <c r="D253" s="110"/>
      <c r="E253" s="111"/>
      <c r="F253" s="114"/>
      <c r="G253" s="101"/>
      <c r="H253" s="5"/>
    </row>
    <row r="254" spans="1:8" x14ac:dyDescent="0.25">
      <c r="A254" s="106"/>
      <c r="B254" s="107"/>
      <c r="C254" s="109"/>
      <c r="D254" s="110"/>
      <c r="E254" s="111"/>
      <c r="F254" s="114"/>
      <c r="G254" s="101"/>
      <c r="H254" s="5"/>
    </row>
    <row r="255" spans="1:8" x14ac:dyDescent="0.25">
      <c r="A255" s="106"/>
      <c r="B255" s="107"/>
      <c r="C255" s="109"/>
      <c r="D255" s="110"/>
      <c r="E255" s="111"/>
      <c r="F255" s="114"/>
      <c r="G255" s="101"/>
      <c r="H255" s="5"/>
    </row>
    <row r="256" spans="1:8" x14ac:dyDescent="0.25">
      <c r="A256" s="106"/>
      <c r="B256" s="107"/>
      <c r="C256" s="109"/>
      <c r="D256" s="110"/>
      <c r="E256" s="111"/>
      <c r="F256" s="114"/>
      <c r="G256" s="101"/>
      <c r="H256" s="5"/>
    </row>
    <row r="257" spans="1:8" x14ac:dyDescent="0.25">
      <c r="A257" s="106"/>
      <c r="B257" s="107"/>
      <c r="C257" s="109"/>
      <c r="D257" s="110"/>
      <c r="E257" s="111"/>
      <c r="F257" s="114"/>
      <c r="G257" s="101"/>
      <c r="H257" s="5"/>
    </row>
    <row r="258" spans="1:8" x14ac:dyDescent="0.25">
      <c r="A258" s="106"/>
      <c r="B258" s="107"/>
      <c r="C258" s="109"/>
      <c r="D258" s="110"/>
      <c r="E258" s="111"/>
      <c r="F258" s="114"/>
      <c r="G258" s="101"/>
      <c r="H258" s="5"/>
    </row>
    <row r="259" spans="1:8" x14ac:dyDescent="0.25">
      <c r="A259" s="106"/>
      <c r="B259" s="107"/>
      <c r="C259" s="109"/>
      <c r="D259" s="110"/>
      <c r="E259" s="111"/>
      <c r="F259" s="114"/>
      <c r="G259" s="101"/>
      <c r="H259" s="5"/>
    </row>
    <row r="260" spans="1:8" x14ac:dyDescent="0.25">
      <c r="A260" s="106"/>
      <c r="B260" s="107"/>
      <c r="C260" s="109"/>
      <c r="D260" s="110"/>
      <c r="E260" s="111"/>
      <c r="F260" s="114"/>
      <c r="G260" s="101"/>
      <c r="H260" s="5"/>
    </row>
    <row r="261" spans="1:8" x14ac:dyDescent="0.25">
      <c r="A261" s="106"/>
      <c r="B261" s="107"/>
      <c r="C261" s="109"/>
      <c r="D261" s="110"/>
      <c r="E261" s="111"/>
      <c r="F261" s="114"/>
      <c r="G261" s="101"/>
      <c r="H261" s="5"/>
    </row>
    <row r="262" spans="1:8" x14ac:dyDescent="0.25">
      <c r="A262" s="106"/>
      <c r="B262" s="107"/>
      <c r="C262" s="109"/>
      <c r="D262" s="110"/>
      <c r="E262" s="111"/>
      <c r="F262" s="114"/>
      <c r="G262" s="101"/>
      <c r="H262" s="5"/>
    </row>
    <row r="263" spans="1:8" x14ac:dyDescent="0.25">
      <c r="A263" s="106"/>
      <c r="B263" s="107"/>
      <c r="C263" s="109"/>
      <c r="D263" s="110"/>
      <c r="E263" s="111"/>
      <c r="F263" s="114"/>
      <c r="G263" s="101"/>
      <c r="H263" s="5"/>
    </row>
    <row r="264" spans="1:8" x14ac:dyDescent="0.25">
      <c r="A264" s="106"/>
      <c r="B264" s="107"/>
      <c r="C264" s="109"/>
      <c r="D264" s="110"/>
      <c r="E264" s="111"/>
      <c r="F264" s="114"/>
      <c r="G264" s="101"/>
      <c r="H264" s="5"/>
    </row>
    <row r="265" spans="1:8" x14ac:dyDescent="0.25">
      <c r="A265" s="106"/>
      <c r="B265" s="107"/>
      <c r="C265" s="109"/>
      <c r="D265" s="110"/>
      <c r="E265" s="111"/>
      <c r="F265" s="114"/>
      <c r="G265" s="101"/>
      <c r="H265" s="5"/>
    </row>
    <row r="266" spans="1:8" x14ac:dyDescent="0.25">
      <c r="A266" s="106"/>
      <c r="B266" s="107"/>
      <c r="C266" s="109"/>
      <c r="D266" s="110"/>
      <c r="E266" s="111"/>
      <c r="F266" s="114"/>
      <c r="G266" s="101"/>
      <c r="H266" s="5"/>
    </row>
    <row r="267" spans="1:8" x14ac:dyDescent="0.25">
      <c r="A267" s="106"/>
      <c r="B267" s="107"/>
      <c r="C267" s="109"/>
      <c r="D267" s="110"/>
      <c r="E267" s="111"/>
      <c r="F267" s="114"/>
      <c r="G267" s="101"/>
      <c r="H267" s="5"/>
    </row>
    <row r="268" spans="1:8" x14ac:dyDescent="0.25">
      <c r="A268" s="106"/>
      <c r="B268" s="107"/>
      <c r="C268" s="109"/>
      <c r="D268" s="110"/>
      <c r="E268" s="111"/>
      <c r="F268" s="114"/>
      <c r="G268" s="101"/>
      <c r="H268" s="5"/>
    </row>
    <row r="269" spans="1:8" x14ac:dyDescent="0.25">
      <c r="A269" s="106"/>
      <c r="B269" s="107"/>
      <c r="C269" s="109"/>
      <c r="D269" s="110"/>
      <c r="E269" s="111"/>
      <c r="F269" s="114"/>
      <c r="G269" s="101"/>
      <c r="H269" s="5"/>
    </row>
    <row r="270" spans="1:8" x14ac:dyDescent="0.25">
      <c r="A270" s="106"/>
      <c r="B270" s="107"/>
      <c r="C270" s="109"/>
      <c r="D270" s="110"/>
      <c r="E270" s="111"/>
      <c r="F270" s="114"/>
      <c r="G270" s="101"/>
      <c r="H270" s="5"/>
    </row>
    <row r="271" spans="1:8" x14ac:dyDescent="0.25">
      <c r="A271" s="106"/>
      <c r="B271" s="107"/>
      <c r="C271" s="109"/>
      <c r="D271" s="110"/>
      <c r="E271" s="111"/>
      <c r="F271" s="114"/>
      <c r="G271" s="101"/>
      <c r="H271" s="5"/>
    </row>
    <row r="272" spans="1:8" x14ac:dyDescent="0.25">
      <c r="A272" s="106"/>
      <c r="B272" s="107"/>
      <c r="C272" s="109"/>
      <c r="D272" s="110"/>
      <c r="E272" s="111"/>
      <c r="F272" s="114"/>
      <c r="G272" s="101"/>
      <c r="H272" s="5"/>
    </row>
    <row r="273" spans="1:8" x14ac:dyDescent="0.25">
      <c r="A273" s="106"/>
      <c r="B273" s="107"/>
      <c r="C273" s="109"/>
      <c r="D273" s="110"/>
      <c r="E273" s="111"/>
      <c r="F273" s="114"/>
      <c r="G273" s="101"/>
      <c r="H273" s="5"/>
    </row>
    <row r="274" spans="1:8" x14ac:dyDescent="0.25">
      <c r="A274" s="106"/>
      <c r="B274" s="107"/>
      <c r="C274" s="109"/>
      <c r="D274" s="110"/>
      <c r="E274" s="111"/>
      <c r="F274" s="114"/>
      <c r="G274" s="101"/>
      <c r="H274" s="5"/>
    </row>
    <row r="275" spans="1:8" x14ac:dyDescent="0.25">
      <c r="A275" s="106"/>
      <c r="B275" s="107"/>
      <c r="C275" s="109"/>
      <c r="D275" s="110"/>
      <c r="E275" s="111"/>
      <c r="F275" s="114"/>
      <c r="G275" s="101"/>
      <c r="H275" s="5"/>
    </row>
    <row r="276" spans="1:8" x14ac:dyDescent="0.25">
      <c r="A276" s="106"/>
      <c r="B276" s="107"/>
      <c r="C276" s="109"/>
      <c r="D276" s="110"/>
      <c r="E276" s="111"/>
      <c r="F276" s="114"/>
      <c r="G276" s="101"/>
      <c r="H276" s="5"/>
    </row>
    <row r="277" spans="1:8" x14ac:dyDescent="0.25">
      <c r="A277" s="106"/>
      <c r="B277" s="107"/>
      <c r="C277" s="109"/>
      <c r="D277" s="110"/>
      <c r="E277" s="111"/>
      <c r="F277" s="114"/>
      <c r="G277" s="101"/>
      <c r="H277" s="5"/>
    </row>
    <row r="278" spans="1:8" x14ac:dyDescent="0.25">
      <c r="A278" s="106"/>
      <c r="B278" s="107"/>
      <c r="C278" s="109"/>
      <c r="D278" s="110"/>
      <c r="E278" s="111"/>
      <c r="F278" s="114"/>
      <c r="G278" s="101"/>
      <c r="H278" s="5"/>
    </row>
    <row r="279" spans="1:8" x14ac:dyDescent="0.25">
      <c r="A279" s="106"/>
      <c r="B279" s="107"/>
      <c r="C279" s="109"/>
      <c r="D279" s="116"/>
      <c r="E279" s="111"/>
      <c r="F279" s="114"/>
      <c r="G279" s="101"/>
      <c r="H279" s="5"/>
    </row>
    <row r="280" spans="1:8" x14ac:dyDescent="0.25">
      <c r="A280" s="106"/>
      <c r="B280" s="107"/>
      <c r="C280" s="109"/>
      <c r="D280" s="116"/>
      <c r="E280" s="111"/>
      <c r="F280" s="114"/>
      <c r="G280" s="101"/>
      <c r="H280" s="5"/>
    </row>
    <row r="281" spans="1:8" x14ac:dyDescent="0.25">
      <c r="A281" s="106"/>
      <c r="B281" s="107"/>
      <c r="C281" s="109"/>
      <c r="D281" s="116"/>
      <c r="E281" s="111"/>
      <c r="F281" s="114"/>
      <c r="G281" s="101"/>
      <c r="H281" s="5"/>
    </row>
    <row r="282" spans="1:8" x14ac:dyDescent="0.25">
      <c r="A282" s="106"/>
      <c r="B282" s="107"/>
      <c r="C282" s="109"/>
      <c r="D282" s="116"/>
      <c r="E282" s="111"/>
      <c r="F282" s="114"/>
      <c r="G282" s="101"/>
      <c r="H282" s="5"/>
    </row>
    <row r="283" spans="1:8" x14ac:dyDescent="0.25">
      <c r="A283" s="106"/>
      <c r="B283" s="107"/>
      <c r="C283" s="109"/>
      <c r="D283" s="116"/>
      <c r="E283" s="111"/>
      <c r="F283" s="114"/>
      <c r="G283" s="101"/>
      <c r="H283" s="5"/>
    </row>
    <row r="284" spans="1:8" x14ac:dyDescent="0.25">
      <c r="A284" s="106"/>
      <c r="B284" s="107"/>
      <c r="C284" s="109"/>
      <c r="D284" s="110"/>
      <c r="E284" s="111"/>
      <c r="F284" s="114"/>
      <c r="G284" s="101"/>
      <c r="H284" s="5"/>
    </row>
    <row r="285" spans="1:8" x14ac:dyDescent="0.25">
      <c r="A285" s="106"/>
      <c r="B285" s="107"/>
      <c r="C285" s="109"/>
      <c r="D285" s="110"/>
      <c r="E285" s="111"/>
      <c r="F285" s="114"/>
      <c r="G285" s="101"/>
      <c r="H285" s="5"/>
    </row>
    <row r="286" spans="1:8" x14ac:dyDescent="0.25">
      <c r="A286" s="106"/>
      <c r="B286" s="107"/>
      <c r="C286" s="109"/>
      <c r="D286" s="110"/>
      <c r="E286" s="111"/>
      <c r="F286" s="114"/>
      <c r="G286" s="101"/>
      <c r="H286" s="5"/>
    </row>
    <row r="287" spans="1:8" x14ac:dyDescent="0.25">
      <c r="A287" s="106"/>
      <c r="B287" s="107"/>
      <c r="C287" s="109"/>
      <c r="D287" s="110"/>
      <c r="E287" s="111"/>
      <c r="F287" s="114"/>
      <c r="G287" s="101"/>
      <c r="H287" s="5"/>
    </row>
    <row r="288" spans="1:8" x14ac:dyDescent="0.25">
      <c r="A288" s="106"/>
      <c r="B288" s="107"/>
      <c r="C288" s="109"/>
      <c r="D288" s="110"/>
      <c r="E288" s="111"/>
      <c r="F288" s="114"/>
      <c r="G288" s="101"/>
      <c r="H288" s="5"/>
    </row>
    <row r="289" spans="1:8" x14ac:dyDescent="0.25">
      <c r="A289" s="106"/>
      <c r="B289" s="107"/>
      <c r="C289" s="109"/>
      <c r="D289" s="110"/>
      <c r="E289" s="111"/>
      <c r="F289" s="114"/>
      <c r="G289" s="101"/>
      <c r="H289" s="5"/>
    </row>
    <row r="290" spans="1:8" x14ac:dyDescent="0.25">
      <c r="A290" s="106"/>
      <c r="B290" s="107"/>
      <c r="C290" s="109"/>
      <c r="D290" s="110"/>
      <c r="E290" s="111"/>
      <c r="F290" s="114"/>
      <c r="G290" s="101"/>
      <c r="H290" s="5"/>
    </row>
    <row r="291" spans="1:8" x14ac:dyDescent="0.25">
      <c r="A291" s="106"/>
      <c r="B291" s="107"/>
      <c r="C291" s="109"/>
      <c r="D291" s="110"/>
      <c r="E291" s="111"/>
      <c r="F291" s="114"/>
      <c r="G291" s="101"/>
      <c r="H291" s="5"/>
    </row>
    <row r="292" spans="1:8" x14ac:dyDescent="0.25">
      <c r="A292" s="106"/>
      <c r="B292" s="107"/>
      <c r="C292" s="109"/>
      <c r="D292" s="110"/>
      <c r="E292" s="111"/>
      <c r="F292" s="114"/>
      <c r="G292" s="101"/>
      <c r="H292" s="5"/>
    </row>
    <row r="293" spans="1:8" x14ac:dyDescent="0.25">
      <c r="A293" s="106"/>
      <c r="B293" s="107"/>
      <c r="C293" s="109"/>
      <c r="D293" s="110"/>
      <c r="E293" s="111"/>
      <c r="F293" s="114"/>
      <c r="G293" s="101"/>
      <c r="H293" s="5"/>
    </row>
    <row r="294" spans="1:8" x14ac:dyDescent="0.25">
      <c r="A294" s="106"/>
      <c r="B294" s="107"/>
      <c r="C294" s="109"/>
      <c r="D294" s="110"/>
      <c r="E294" s="111"/>
      <c r="F294" s="114"/>
      <c r="G294" s="101"/>
      <c r="H294" s="5"/>
    </row>
    <row r="295" spans="1:8" x14ac:dyDescent="0.25">
      <c r="A295" s="106"/>
      <c r="B295" s="107"/>
      <c r="C295" s="109"/>
      <c r="D295" s="110"/>
      <c r="E295" s="111"/>
      <c r="F295" s="114"/>
      <c r="G295" s="101"/>
      <c r="H295" s="5"/>
    </row>
    <row r="296" spans="1:8" x14ac:dyDescent="0.25">
      <c r="A296" s="106"/>
      <c r="B296" s="107"/>
      <c r="C296" s="109"/>
      <c r="D296" s="110"/>
      <c r="E296" s="111"/>
      <c r="F296" s="114"/>
      <c r="G296" s="101"/>
      <c r="H296" s="5"/>
    </row>
    <row r="297" spans="1:8" x14ac:dyDescent="0.25">
      <c r="A297" s="106"/>
      <c r="B297" s="107"/>
      <c r="C297" s="109"/>
      <c r="D297" s="110"/>
      <c r="E297" s="111"/>
      <c r="F297" s="114"/>
      <c r="G297" s="101"/>
      <c r="H297" s="5"/>
    </row>
    <row r="298" spans="1:8" x14ac:dyDescent="0.25">
      <c r="A298" s="106"/>
      <c r="B298" s="107"/>
      <c r="C298" s="109"/>
      <c r="D298" s="110"/>
      <c r="E298" s="111"/>
      <c r="F298" s="114"/>
      <c r="G298" s="101"/>
      <c r="H298" s="5"/>
    </row>
    <row r="299" spans="1:8" x14ac:dyDescent="0.25">
      <c r="A299" s="106"/>
      <c r="B299" s="107"/>
      <c r="C299" s="109"/>
      <c r="D299" s="110"/>
      <c r="E299" s="111"/>
      <c r="F299" s="114"/>
      <c r="G299" s="101"/>
      <c r="H299" s="5"/>
    </row>
    <row r="300" spans="1:8" x14ac:dyDescent="0.25">
      <c r="A300" s="106"/>
      <c r="B300" s="107"/>
      <c r="C300" s="109"/>
      <c r="D300" s="110"/>
      <c r="E300" s="111"/>
      <c r="F300" s="114"/>
      <c r="G300" s="101"/>
      <c r="H300" s="5"/>
    </row>
    <row r="301" spans="1:8" x14ac:dyDescent="0.25">
      <c r="A301" s="106"/>
      <c r="B301" s="107"/>
      <c r="C301" s="109"/>
      <c r="D301" s="110"/>
      <c r="E301" s="111"/>
      <c r="F301" s="114"/>
      <c r="G301" s="101"/>
      <c r="H301" s="5"/>
    </row>
    <row r="302" spans="1:8" x14ac:dyDescent="0.25">
      <c r="A302" s="106"/>
      <c r="B302" s="107"/>
      <c r="C302" s="109"/>
      <c r="D302" s="110"/>
      <c r="E302" s="111"/>
      <c r="F302" s="114"/>
      <c r="G302" s="101"/>
      <c r="H302" s="5"/>
    </row>
    <row r="303" spans="1:8" x14ac:dyDescent="0.25">
      <c r="A303" s="106"/>
      <c r="B303" s="107"/>
      <c r="C303" s="109"/>
      <c r="D303" s="110"/>
      <c r="E303" s="111"/>
      <c r="F303" s="114"/>
      <c r="G303" s="101"/>
      <c r="H303" s="5"/>
    </row>
    <row r="304" spans="1:8" x14ac:dyDescent="0.25">
      <c r="A304" s="106"/>
      <c r="B304" s="107"/>
      <c r="C304" s="109"/>
      <c r="D304" s="110"/>
      <c r="E304" s="111"/>
      <c r="F304" s="114"/>
      <c r="G304" s="101"/>
      <c r="H304" s="5"/>
    </row>
    <row r="305" spans="1:8" x14ac:dyDescent="0.25">
      <c r="A305" s="106"/>
      <c r="B305" s="107"/>
      <c r="C305" s="109"/>
      <c r="D305" s="110"/>
      <c r="E305" s="111"/>
      <c r="F305" s="114"/>
      <c r="G305" s="101"/>
      <c r="H305" s="5"/>
    </row>
    <row r="306" spans="1:8" x14ac:dyDescent="0.25">
      <c r="A306" s="106"/>
      <c r="B306" s="107"/>
      <c r="C306" s="109"/>
      <c r="D306" s="110"/>
      <c r="E306" s="111"/>
      <c r="F306" s="114"/>
      <c r="G306" s="101"/>
      <c r="H306" s="5"/>
    </row>
    <row r="307" spans="1:8" x14ac:dyDescent="0.25">
      <c r="A307" s="106"/>
      <c r="B307" s="107"/>
      <c r="C307" s="109"/>
      <c r="D307" s="110"/>
      <c r="E307" s="111"/>
      <c r="F307" s="114"/>
      <c r="G307" s="101"/>
      <c r="H307" s="5"/>
    </row>
    <row r="308" spans="1:8" x14ac:dyDescent="0.25">
      <c r="A308" s="106"/>
      <c r="B308" s="107"/>
      <c r="C308" s="109"/>
      <c r="D308" s="110"/>
      <c r="E308" s="111"/>
      <c r="F308" s="114"/>
      <c r="G308" s="101"/>
      <c r="H308" s="5"/>
    </row>
    <row r="309" spans="1:8" x14ac:dyDescent="0.25">
      <c r="A309" s="106"/>
      <c r="B309" s="107"/>
      <c r="C309" s="109"/>
      <c r="D309" s="110"/>
      <c r="E309" s="111"/>
      <c r="F309" s="114"/>
      <c r="G309" s="101"/>
      <c r="H309" s="5"/>
    </row>
    <row r="310" spans="1:8" x14ac:dyDescent="0.25">
      <c r="A310" s="106"/>
      <c r="B310" s="107"/>
      <c r="C310" s="109"/>
      <c r="D310" s="110"/>
      <c r="E310" s="111"/>
      <c r="F310" s="114"/>
      <c r="G310" s="101"/>
      <c r="H310" s="5"/>
    </row>
    <row r="311" spans="1:8" x14ac:dyDescent="0.25">
      <c r="A311" s="106"/>
      <c r="B311" s="107"/>
      <c r="C311" s="109"/>
      <c r="D311" s="110"/>
      <c r="E311" s="111"/>
      <c r="F311" s="114"/>
      <c r="G311" s="101"/>
      <c r="H311" s="5"/>
    </row>
    <row r="312" spans="1:8" x14ac:dyDescent="0.25">
      <c r="A312" s="106"/>
      <c r="B312" s="107"/>
      <c r="C312" s="109"/>
      <c r="D312" s="110"/>
      <c r="E312" s="111"/>
      <c r="F312" s="114"/>
      <c r="G312" s="101"/>
      <c r="H312" s="5"/>
    </row>
    <row r="313" spans="1:8" x14ac:dyDescent="0.25">
      <c r="A313" s="106"/>
      <c r="B313" s="107"/>
      <c r="C313" s="109"/>
      <c r="D313" s="110"/>
      <c r="E313" s="111"/>
      <c r="F313" s="114"/>
      <c r="G313" s="101"/>
      <c r="H313" s="5"/>
    </row>
    <row r="314" spans="1:8" x14ac:dyDescent="0.25">
      <c r="A314" s="106"/>
      <c r="B314" s="107"/>
      <c r="C314" s="109"/>
      <c r="D314" s="116"/>
      <c r="E314" s="111"/>
      <c r="F314" s="114"/>
      <c r="G314" s="101"/>
      <c r="H314" s="5"/>
    </row>
    <row r="315" spans="1:8" x14ac:dyDescent="0.25">
      <c r="A315" s="106"/>
      <c r="B315" s="107"/>
      <c r="C315" s="109"/>
      <c r="D315" s="110"/>
      <c r="E315" s="111"/>
      <c r="F315" s="114"/>
      <c r="G315" s="101"/>
      <c r="H315" s="5"/>
    </row>
    <row r="316" spans="1:8" x14ac:dyDescent="0.25">
      <c r="A316" s="106"/>
      <c r="B316" s="107"/>
      <c r="C316" s="109"/>
      <c r="D316" s="110"/>
      <c r="E316" s="111"/>
      <c r="F316" s="114"/>
      <c r="G316" s="101"/>
      <c r="H316" s="5"/>
    </row>
    <row r="317" spans="1:8" x14ac:dyDescent="0.25">
      <c r="A317" s="106"/>
      <c r="B317" s="107"/>
      <c r="C317" s="109"/>
      <c r="D317" s="110"/>
      <c r="E317" s="111"/>
      <c r="F317" s="114"/>
      <c r="G317" s="101"/>
      <c r="H317" s="5"/>
    </row>
    <row r="318" spans="1:8" x14ac:dyDescent="0.25">
      <c r="A318" s="106"/>
      <c r="B318" s="107"/>
      <c r="C318" s="109"/>
      <c r="D318" s="110"/>
      <c r="E318" s="111"/>
      <c r="F318" s="114"/>
      <c r="G318" s="101"/>
      <c r="H318" s="5"/>
    </row>
    <row r="319" spans="1:8" x14ac:dyDescent="0.25">
      <c r="A319" s="106"/>
      <c r="B319" s="107"/>
      <c r="C319" s="109"/>
      <c r="D319" s="110"/>
      <c r="E319" s="111"/>
      <c r="F319" s="114"/>
      <c r="G319" s="101"/>
      <c r="H319" s="5"/>
    </row>
    <row r="320" spans="1:8" x14ac:dyDescent="0.25">
      <c r="A320" s="106"/>
      <c r="B320" s="107"/>
      <c r="C320" s="109"/>
      <c r="D320" s="110"/>
      <c r="E320" s="111"/>
      <c r="F320" s="114"/>
      <c r="G320" s="101"/>
      <c r="H320" s="5"/>
    </row>
    <row r="321" spans="1:8" x14ac:dyDescent="0.25">
      <c r="A321" s="106"/>
      <c r="B321" s="107"/>
      <c r="C321" s="109"/>
      <c r="D321" s="110"/>
      <c r="E321" s="111"/>
      <c r="F321" s="114"/>
      <c r="G321" s="101"/>
      <c r="H321" s="5"/>
    </row>
    <row r="322" spans="1:8" x14ac:dyDescent="0.25">
      <c r="A322" s="106"/>
      <c r="B322" s="107"/>
      <c r="C322" s="109"/>
      <c r="D322" s="110"/>
      <c r="E322" s="111"/>
      <c r="F322" s="114"/>
      <c r="G322" s="101"/>
      <c r="H322" s="5"/>
    </row>
    <row r="323" spans="1:8" x14ac:dyDescent="0.25">
      <c r="A323" s="106"/>
      <c r="B323" s="107"/>
      <c r="C323" s="109"/>
      <c r="D323" s="110"/>
      <c r="E323" s="111"/>
      <c r="F323" s="114"/>
      <c r="G323" s="101"/>
      <c r="H323" s="5"/>
    </row>
    <row r="324" spans="1:8" x14ac:dyDescent="0.25">
      <c r="A324" s="106"/>
      <c r="B324" s="107"/>
      <c r="C324" s="109"/>
      <c r="D324" s="110"/>
      <c r="E324" s="111"/>
      <c r="F324" s="114"/>
      <c r="G324" s="101"/>
      <c r="H324" s="5"/>
    </row>
    <row r="325" spans="1:8" x14ac:dyDescent="0.25">
      <c r="A325" s="106"/>
      <c r="B325" s="107"/>
      <c r="C325" s="109"/>
      <c r="D325" s="110"/>
      <c r="E325" s="111"/>
      <c r="F325" s="114"/>
      <c r="G325" s="101"/>
      <c r="H325" s="5"/>
    </row>
    <row r="326" spans="1:8" x14ac:dyDescent="0.25">
      <c r="A326" s="106"/>
      <c r="B326" s="107"/>
      <c r="C326" s="109"/>
      <c r="D326" s="110"/>
      <c r="E326" s="111"/>
      <c r="F326" s="114"/>
      <c r="G326" s="101"/>
      <c r="H326" s="5"/>
    </row>
    <row r="327" spans="1:8" x14ac:dyDescent="0.25">
      <c r="A327" s="106"/>
      <c r="B327" s="107"/>
      <c r="C327" s="109"/>
      <c r="D327" s="110"/>
      <c r="E327" s="111"/>
      <c r="F327" s="114"/>
      <c r="G327" s="101"/>
      <c r="H327" s="5"/>
    </row>
    <row r="328" spans="1:8" x14ac:dyDescent="0.25">
      <c r="A328" s="106"/>
      <c r="B328" s="107"/>
      <c r="C328" s="109"/>
      <c r="D328" s="110"/>
      <c r="E328" s="111"/>
      <c r="F328" s="114"/>
      <c r="G328" s="101"/>
      <c r="H328" s="5"/>
    </row>
    <row r="329" spans="1:8" x14ac:dyDescent="0.25">
      <c r="A329" s="106"/>
      <c r="B329" s="107"/>
      <c r="C329" s="109"/>
      <c r="D329" s="110"/>
      <c r="E329" s="111"/>
      <c r="F329" s="114"/>
      <c r="G329" s="101"/>
      <c r="H329" s="5"/>
    </row>
    <row r="330" spans="1:8" x14ac:dyDescent="0.25">
      <c r="A330" s="106"/>
      <c r="B330" s="107"/>
      <c r="C330" s="109"/>
      <c r="D330" s="110"/>
      <c r="E330" s="111"/>
      <c r="F330" s="114"/>
      <c r="G330" s="101"/>
      <c r="H330" s="5"/>
    </row>
    <row r="331" spans="1:8" x14ac:dyDescent="0.25">
      <c r="A331" s="106"/>
      <c r="B331" s="107"/>
      <c r="C331" s="109"/>
      <c r="D331" s="110"/>
      <c r="E331" s="111"/>
      <c r="F331" s="114"/>
      <c r="G331" s="101"/>
      <c r="H331" s="5"/>
    </row>
    <row r="332" spans="1:8" x14ac:dyDescent="0.25">
      <c r="A332" s="106"/>
      <c r="B332" s="107"/>
      <c r="C332" s="109"/>
      <c r="D332" s="110"/>
      <c r="E332" s="111"/>
      <c r="F332" s="114"/>
      <c r="G332" s="101"/>
      <c r="H332" s="5"/>
    </row>
    <row r="333" spans="1:8" x14ac:dyDescent="0.25">
      <c r="A333" s="106"/>
      <c r="B333" s="107"/>
      <c r="C333" s="109"/>
      <c r="D333" s="110"/>
      <c r="E333" s="111"/>
      <c r="F333" s="114"/>
      <c r="G333" s="101"/>
      <c r="H333" s="5"/>
    </row>
    <row r="334" spans="1:8" x14ac:dyDescent="0.25">
      <c r="A334" s="106"/>
      <c r="B334" s="107"/>
      <c r="C334" s="109"/>
      <c r="D334" s="110"/>
      <c r="E334" s="111"/>
      <c r="F334" s="114"/>
      <c r="G334" s="101"/>
      <c r="H334" s="5"/>
    </row>
    <row r="335" spans="1:8" x14ac:dyDescent="0.25">
      <c r="A335" s="106"/>
      <c r="B335" s="107"/>
      <c r="C335" s="109"/>
      <c r="D335" s="110"/>
      <c r="E335" s="111"/>
      <c r="F335" s="114"/>
      <c r="G335" s="101"/>
      <c r="H335" s="5"/>
    </row>
    <row r="336" spans="1:8" x14ac:dyDescent="0.25">
      <c r="A336" s="106"/>
      <c r="B336" s="107"/>
      <c r="C336" s="109"/>
      <c r="D336" s="110"/>
      <c r="E336" s="111"/>
      <c r="F336" s="114"/>
      <c r="G336" s="101"/>
      <c r="H336" s="5"/>
    </row>
    <row r="337" spans="1:8" x14ac:dyDescent="0.25">
      <c r="A337" s="106"/>
      <c r="B337" s="107"/>
      <c r="C337" s="109"/>
      <c r="D337" s="110"/>
      <c r="E337" s="111"/>
      <c r="F337" s="114"/>
      <c r="G337" s="101"/>
      <c r="H337" s="5"/>
    </row>
    <row r="338" spans="1:8" x14ac:dyDescent="0.25">
      <c r="A338" s="106"/>
      <c r="B338" s="107"/>
      <c r="C338" s="109"/>
      <c r="D338" s="110"/>
      <c r="E338" s="111"/>
      <c r="F338" s="114"/>
      <c r="G338" s="101"/>
      <c r="H338" s="5"/>
    </row>
    <row r="339" spans="1:8" x14ac:dyDescent="0.25">
      <c r="A339" s="106"/>
      <c r="B339" s="107"/>
      <c r="C339" s="109"/>
      <c r="D339" s="110"/>
      <c r="E339" s="111"/>
      <c r="F339" s="114"/>
      <c r="G339" s="101"/>
      <c r="H339" s="5"/>
    </row>
    <row r="340" spans="1:8" x14ac:dyDescent="0.25">
      <c r="A340" s="106"/>
      <c r="B340" s="107"/>
      <c r="C340" s="109"/>
      <c r="D340" s="110"/>
      <c r="E340" s="111"/>
      <c r="F340" s="114"/>
      <c r="G340" s="101"/>
      <c r="H340" s="5"/>
    </row>
    <row r="341" spans="1:8" x14ac:dyDescent="0.25">
      <c r="A341" s="106"/>
      <c r="B341" s="107"/>
      <c r="C341" s="109"/>
      <c r="D341" s="110"/>
      <c r="E341" s="111"/>
      <c r="F341" s="114"/>
      <c r="G341" s="101"/>
      <c r="H341" s="5"/>
    </row>
    <row r="342" spans="1:8" x14ac:dyDescent="0.25">
      <c r="A342" s="106"/>
      <c r="B342" s="107"/>
      <c r="C342" s="109"/>
      <c r="D342" s="110"/>
      <c r="E342" s="111"/>
      <c r="F342" s="114"/>
      <c r="G342" s="101"/>
      <c r="H342" s="5"/>
    </row>
    <row r="343" spans="1:8" x14ac:dyDescent="0.25">
      <c r="A343" s="106"/>
      <c r="B343" s="107"/>
      <c r="C343" s="109"/>
      <c r="D343" s="110"/>
      <c r="E343" s="111"/>
      <c r="F343" s="114"/>
      <c r="G343" s="101"/>
      <c r="H343" s="5"/>
    </row>
    <row r="344" spans="1:8" x14ac:dyDescent="0.25">
      <c r="A344" s="106"/>
      <c r="B344" s="107"/>
      <c r="C344" s="109"/>
      <c r="D344" s="110"/>
      <c r="E344" s="111"/>
      <c r="F344" s="114"/>
      <c r="G344" s="101"/>
      <c r="H344" s="5"/>
    </row>
    <row r="345" spans="1:8" x14ac:dyDescent="0.25">
      <c r="A345" s="106"/>
      <c r="B345" s="107"/>
      <c r="C345" s="109"/>
      <c r="D345" s="110"/>
      <c r="E345" s="111"/>
      <c r="F345" s="112"/>
      <c r="G345" s="101"/>
      <c r="H345" s="5"/>
    </row>
    <row r="346" spans="1:8" x14ac:dyDescent="0.25">
      <c r="A346" s="106"/>
      <c r="B346" s="107"/>
      <c r="C346" s="109"/>
      <c r="D346" s="110"/>
      <c r="E346" s="111"/>
      <c r="F346" s="112"/>
      <c r="G346" s="101"/>
      <c r="H346" s="5"/>
    </row>
    <row r="347" spans="1:8" x14ac:dyDescent="0.25">
      <c r="A347" s="106"/>
      <c r="B347" s="107"/>
      <c r="C347" s="109"/>
      <c r="D347" s="110"/>
      <c r="E347" s="111"/>
      <c r="F347" s="112"/>
      <c r="G347" s="101"/>
      <c r="H347" s="5"/>
    </row>
    <row r="348" spans="1:8" x14ac:dyDescent="0.25">
      <c r="A348" s="106"/>
      <c r="B348" s="107"/>
      <c r="C348" s="109"/>
      <c r="D348" s="110"/>
      <c r="E348" s="111"/>
      <c r="F348" s="112"/>
      <c r="G348" s="101"/>
      <c r="H348" s="5"/>
    </row>
    <row r="349" spans="1:8" x14ac:dyDescent="0.25">
      <c r="A349" s="106"/>
      <c r="B349" s="107"/>
      <c r="C349" s="109"/>
      <c r="D349" s="110"/>
      <c r="E349" s="111"/>
      <c r="F349" s="112"/>
      <c r="G349" s="101"/>
      <c r="H349" s="5"/>
    </row>
    <row r="350" spans="1:8" x14ac:dyDescent="0.25">
      <c r="A350" s="106"/>
      <c r="B350" s="107"/>
      <c r="C350" s="109"/>
      <c r="D350" s="110"/>
      <c r="E350" s="111"/>
      <c r="F350" s="112"/>
      <c r="G350" s="101"/>
      <c r="H350" s="5"/>
    </row>
    <row r="351" spans="1:8" x14ac:dyDescent="0.25">
      <c r="A351" s="106"/>
      <c r="B351" s="107"/>
      <c r="C351" s="109"/>
      <c r="D351" s="110"/>
      <c r="E351" s="111"/>
      <c r="F351" s="112"/>
      <c r="G351" s="101"/>
      <c r="H351" s="5"/>
    </row>
    <row r="352" spans="1:8" x14ac:dyDescent="0.25">
      <c r="A352" s="106"/>
      <c r="B352" s="107"/>
      <c r="C352" s="109"/>
      <c r="D352" s="110"/>
      <c r="E352" s="111"/>
      <c r="F352" s="112"/>
      <c r="G352" s="101"/>
      <c r="H352" s="5"/>
    </row>
    <row r="353" spans="1:8" x14ac:dyDescent="0.25">
      <c r="A353" s="106"/>
      <c r="B353" s="107"/>
      <c r="C353" s="109"/>
      <c r="D353" s="110"/>
      <c r="E353" s="111"/>
      <c r="F353" s="112"/>
      <c r="G353" s="101"/>
      <c r="H353" s="5"/>
    </row>
    <row r="354" spans="1:8" x14ac:dyDescent="0.25">
      <c r="A354" s="106"/>
      <c r="B354" s="107"/>
      <c r="C354" s="109"/>
      <c r="D354" s="110"/>
      <c r="E354" s="111"/>
      <c r="F354" s="112"/>
      <c r="G354" s="101"/>
      <c r="H354" s="5"/>
    </row>
    <row r="355" spans="1:8" x14ac:dyDescent="0.25">
      <c r="A355" s="106"/>
      <c r="B355" s="107"/>
      <c r="C355" s="109"/>
      <c r="D355" s="110"/>
      <c r="E355" s="111"/>
      <c r="F355" s="112"/>
      <c r="G355" s="101"/>
      <c r="H355" s="5"/>
    </row>
    <row r="356" spans="1:8" x14ac:dyDescent="0.25">
      <c r="A356" s="106"/>
      <c r="B356" s="107"/>
      <c r="C356" s="109"/>
      <c r="D356" s="110"/>
      <c r="E356" s="111"/>
      <c r="F356" s="112"/>
      <c r="G356" s="101"/>
      <c r="H356" s="5"/>
    </row>
    <row r="357" spans="1:8" x14ac:dyDescent="0.25">
      <c r="A357" s="106"/>
      <c r="B357" s="107"/>
      <c r="C357" s="109"/>
      <c r="D357" s="110"/>
      <c r="E357" s="111"/>
      <c r="F357" s="112"/>
      <c r="G357" s="101"/>
      <c r="H357" s="5"/>
    </row>
    <row r="358" spans="1:8" x14ac:dyDescent="0.25">
      <c r="A358" s="106"/>
      <c r="B358" s="107"/>
      <c r="C358" s="109"/>
      <c r="D358" s="110"/>
      <c r="E358" s="111"/>
      <c r="F358" s="112"/>
      <c r="G358" s="101"/>
      <c r="H358" s="5"/>
    </row>
    <row r="359" spans="1:8" x14ac:dyDescent="0.25">
      <c r="A359" s="106"/>
      <c r="B359" s="107"/>
      <c r="C359" s="109"/>
      <c r="D359" s="110"/>
      <c r="E359" s="111"/>
      <c r="F359" s="112"/>
      <c r="G359" s="101"/>
      <c r="H359" s="5"/>
    </row>
    <row r="360" spans="1:8" x14ac:dyDescent="0.25">
      <c r="A360" s="106"/>
      <c r="B360" s="107"/>
      <c r="C360" s="109"/>
      <c r="D360" s="110"/>
      <c r="E360" s="111"/>
      <c r="F360" s="112"/>
      <c r="G360" s="101"/>
      <c r="H360" s="5"/>
    </row>
    <row r="361" spans="1:8" x14ac:dyDescent="0.25">
      <c r="A361" s="106"/>
      <c r="B361" s="107"/>
      <c r="C361" s="109"/>
      <c r="D361" s="110"/>
      <c r="E361" s="111"/>
      <c r="F361" s="112"/>
      <c r="G361" s="101"/>
      <c r="H361" s="5"/>
    </row>
    <row r="362" spans="1:8" x14ac:dyDescent="0.25">
      <c r="A362" s="106"/>
      <c r="B362" s="107"/>
      <c r="C362" s="109"/>
      <c r="D362" s="110"/>
      <c r="E362" s="111"/>
      <c r="F362" s="112"/>
      <c r="G362" s="101"/>
      <c r="H362" s="5"/>
    </row>
    <row r="363" spans="1:8" x14ac:dyDescent="0.25">
      <c r="A363" s="106"/>
      <c r="B363" s="107"/>
      <c r="C363" s="109"/>
      <c r="D363" s="110"/>
      <c r="E363" s="111"/>
      <c r="F363" s="112"/>
      <c r="G363" s="101"/>
      <c r="H363" s="5"/>
    </row>
    <row r="364" spans="1:8" x14ac:dyDescent="0.25">
      <c r="A364" s="106"/>
      <c r="B364" s="107"/>
      <c r="C364" s="109"/>
      <c r="D364" s="110"/>
      <c r="E364" s="111"/>
      <c r="F364" s="112"/>
      <c r="G364" s="101"/>
      <c r="H364" s="5"/>
    </row>
    <row r="365" spans="1:8" x14ac:dyDescent="0.25">
      <c r="A365" s="106"/>
      <c r="B365" s="107"/>
      <c r="C365" s="109"/>
      <c r="D365" s="110"/>
      <c r="E365" s="111"/>
      <c r="F365" s="112"/>
      <c r="G365" s="101"/>
      <c r="H365" s="5"/>
    </row>
    <row r="366" spans="1:8" x14ac:dyDescent="0.25">
      <c r="A366" s="106"/>
      <c r="B366" s="107"/>
      <c r="C366" s="109"/>
      <c r="D366" s="110"/>
      <c r="E366" s="111"/>
      <c r="F366" s="112"/>
      <c r="G366" s="101"/>
      <c r="H366" s="5"/>
    </row>
    <row r="367" spans="1:8" x14ac:dyDescent="0.25">
      <c r="A367" s="106"/>
      <c r="B367" s="107"/>
      <c r="C367" s="109"/>
      <c r="D367" s="110"/>
      <c r="E367" s="111"/>
      <c r="F367" s="112"/>
      <c r="G367" s="101"/>
      <c r="H367" s="5"/>
    </row>
    <row r="368" spans="1:8" x14ac:dyDescent="0.25">
      <c r="A368" s="106"/>
      <c r="B368" s="107"/>
      <c r="C368" s="109"/>
      <c r="D368" s="110"/>
      <c r="E368" s="111"/>
      <c r="F368" s="112"/>
      <c r="G368" s="101"/>
      <c r="H368" s="5"/>
    </row>
    <row r="369" spans="1:8" x14ac:dyDescent="0.25">
      <c r="A369" s="106"/>
      <c r="B369" s="107"/>
      <c r="C369" s="109"/>
      <c r="D369" s="110"/>
      <c r="E369" s="111"/>
      <c r="F369" s="112"/>
      <c r="G369" s="101"/>
      <c r="H369" s="5"/>
    </row>
    <row r="370" spans="1:8" x14ac:dyDescent="0.25">
      <c r="A370" s="106"/>
      <c r="B370" s="107"/>
      <c r="C370" s="109"/>
      <c r="D370" s="110"/>
      <c r="E370" s="111"/>
      <c r="F370" s="112"/>
      <c r="G370" s="101"/>
      <c r="H370" s="5"/>
    </row>
    <row r="371" spans="1:8" x14ac:dyDescent="0.25">
      <c r="A371" s="106"/>
      <c r="B371" s="107"/>
      <c r="C371" s="109"/>
      <c r="D371" s="110"/>
      <c r="E371" s="111"/>
      <c r="F371" s="112"/>
      <c r="G371" s="101"/>
      <c r="H371" s="5"/>
    </row>
    <row r="372" spans="1:8" x14ac:dyDescent="0.25">
      <c r="A372" s="106"/>
      <c r="B372" s="107"/>
      <c r="C372" s="109"/>
      <c r="D372" s="110"/>
      <c r="E372" s="111"/>
      <c r="F372" s="112"/>
      <c r="G372" s="101"/>
      <c r="H372" s="5"/>
    </row>
    <row r="373" spans="1:8" x14ac:dyDescent="0.25">
      <c r="A373" s="106"/>
      <c r="B373" s="107"/>
      <c r="C373" s="109"/>
      <c r="D373" s="110"/>
      <c r="E373" s="111"/>
      <c r="F373" s="112"/>
      <c r="G373" s="101"/>
      <c r="H373" s="5"/>
    </row>
    <row r="374" spans="1:8" x14ac:dyDescent="0.25">
      <c r="A374" s="106"/>
      <c r="B374" s="107"/>
      <c r="C374" s="109"/>
      <c r="D374" s="110"/>
      <c r="E374" s="111"/>
      <c r="F374" s="112"/>
      <c r="G374" s="101"/>
      <c r="H374" s="5"/>
    </row>
    <row r="375" spans="1:8" x14ac:dyDescent="0.25">
      <c r="A375" s="106"/>
      <c r="B375" s="107"/>
      <c r="C375" s="109"/>
      <c r="D375" s="110"/>
      <c r="E375" s="111"/>
      <c r="F375" s="112"/>
      <c r="G375" s="101"/>
      <c r="H375" s="5"/>
    </row>
    <row r="376" spans="1:8" x14ac:dyDescent="0.25">
      <c r="A376" s="106"/>
      <c r="B376" s="107"/>
      <c r="C376" s="109"/>
      <c r="D376" s="110"/>
      <c r="E376" s="111"/>
      <c r="F376" s="112"/>
      <c r="G376" s="101"/>
      <c r="H376" s="5"/>
    </row>
    <row r="377" spans="1:8" x14ac:dyDescent="0.25">
      <c r="A377" s="106"/>
      <c r="B377" s="107"/>
      <c r="C377" s="109"/>
      <c r="D377" s="110"/>
      <c r="E377" s="111"/>
      <c r="F377" s="112"/>
      <c r="G377" s="101"/>
      <c r="H377" s="5"/>
    </row>
    <row r="378" spans="1:8" x14ac:dyDescent="0.25">
      <c r="A378" s="106"/>
      <c r="B378" s="107"/>
      <c r="C378" s="109"/>
      <c r="D378" s="110"/>
      <c r="E378" s="111"/>
      <c r="F378" s="112"/>
      <c r="G378" s="101"/>
      <c r="H378" s="5"/>
    </row>
    <row r="379" spans="1:8" x14ac:dyDescent="0.25">
      <c r="A379" s="106"/>
      <c r="B379" s="107"/>
      <c r="C379" s="109"/>
      <c r="D379" s="110"/>
      <c r="E379" s="111"/>
      <c r="F379" s="112"/>
      <c r="G379" s="101"/>
      <c r="H379" s="5"/>
    </row>
    <row r="380" spans="1:8" x14ac:dyDescent="0.25">
      <c r="A380" s="106"/>
      <c r="B380" s="107"/>
      <c r="C380" s="109"/>
      <c r="D380" s="110"/>
      <c r="E380" s="111"/>
      <c r="F380" s="112"/>
      <c r="G380" s="101"/>
      <c r="H380" s="5"/>
    </row>
    <row r="381" spans="1:8" x14ac:dyDescent="0.25">
      <c r="A381" s="106"/>
      <c r="B381" s="107"/>
      <c r="C381" s="109"/>
      <c r="D381" s="110"/>
      <c r="E381" s="111"/>
      <c r="F381" s="112"/>
      <c r="G381" s="101"/>
      <c r="H381" s="5"/>
    </row>
    <row r="382" spans="1:8" x14ac:dyDescent="0.25">
      <c r="A382" s="106"/>
      <c r="B382" s="107"/>
      <c r="C382" s="109"/>
      <c r="D382" s="110"/>
      <c r="E382" s="111"/>
      <c r="F382" s="112"/>
      <c r="G382" s="101"/>
      <c r="H382" s="5"/>
    </row>
    <row r="383" spans="1:8" x14ac:dyDescent="0.25">
      <c r="A383" s="106"/>
      <c r="B383" s="107"/>
      <c r="C383" s="109"/>
      <c r="D383" s="110"/>
      <c r="E383" s="111"/>
      <c r="F383" s="112"/>
      <c r="G383" s="101"/>
      <c r="H383" s="5"/>
    </row>
    <row r="384" spans="1:8" x14ac:dyDescent="0.25">
      <c r="A384" s="106"/>
      <c r="B384" s="107"/>
      <c r="C384" s="109"/>
      <c r="D384" s="110"/>
      <c r="E384" s="111"/>
      <c r="F384" s="112"/>
      <c r="G384" s="101"/>
      <c r="H384" s="5"/>
    </row>
    <row r="385" spans="1:8" x14ac:dyDescent="0.25">
      <c r="A385" s="106"/>
      <c r="B385" s="107"/>
      <c r="C385" s="109"/>
      <c r="D385" s="110"/>
      <c r="E385" s="111"/>
      <c r="F385" s="112"/>
      <c r="G385" s="101"/>
      <c r="H385" s="5"/>
    </row>
    <row r="386" spans="1:8" x14ac:dyDescent="0.25">
      <c r="A386" s="106"/>
      <c r="B386" s="107"/>
      <c r="C386" s="109"/>
      <c r="D386" s="110"/>
      <c r="E386" s="111"/>
      <c r="F386" s="112"/>
      <c r="G386" s="101"/>
      <c r="H386" s="5"/>
    </row>
    <row r="387" spans="1:8" x14ac:dyDescent="0.25">
      <c r="A387" s="106"/>
      <c r="B387" s="102"/>
      <c r="C387" s="109"/>
      <c r="D387" s="101"/>
      <c r="E387" s="103"/>
      <c r="F387" s="104"/>
      <c r="G387" s="105"/>
      <c r="H387" s="5"/>
    </row>
    <row r="388" spans="1:8" x14ac:dyDescent="0.25">
      <c r="A388" s="106"/>
      <c r="B388" s="102"/>
      <c r="C388" s="109"/>
      <c r="D388" s="101"/>
      <c r="E388" s="103"/>
      <c r="F388" s="104"/>
      <c r="G388" s="105"/>
      <c r="H388" s="5"/>
    </row>
    <row r="389" spans="1:8" x14ac:dyDescent="0.25">
      <c r="A389" s="106"/>
      <c r="B389" s="102"/>
      <c r="C389" s="109"/>
      <c r="D389" s="101"/>
      <c r="E389" s="103"/>
      <c r="F389" s="104"/>
      <c r="G389" s="105"/>
      <c r="H389" s="5"/>
    </row>
    <row r="390" spans="1:8" x14ac:dyDescent="0.25">
      <c r="A390" s="106"/>
      <c r="B390" s="102"/>
      <c r="C390" s="109"/>
      <c r="D390" s="101"/>
      <c r="E390" s="103"/>
      <c r="F390" s="104"/>
      <c r="G390" s="105"/>
      <c r="H390" s="5"/>
    </row>
    <row r="391" spans="1:8" x14ac:dyDescent="0.25">
      <c r="A391" s="106"/>
      <c r="B391" s="102"/>
      <c r="C391" s="109"/>
      <c r="D391" s="101"/>
      <c r="E391" s="103"/>
      <c r="F391" s="104"/>
      <c r="G391" s="105"/>
      <c r="H391" s="5"/>
    </row>
    <row r="392" spans="1:8" x14ac:dyDescent="0.25">
      <c r="A392" s="106"/>
      <c r="B392" s="102"/>
      <c r="C392" s="109"/>
      <c r="D392" s="101"/>
      <c r="E392" s="103"/>
      <c r="F392" s="104"/>
      <c r="G392" s="105"/>
      <c r="H392" s="5"/>
    </row>
    <row r="393" spans="1:8" x14ac:dyDescent="0.25">
      <c r="A393" s="106"/>
      <c r="B393" s="102"/>
      <c r="C393" s="109"/>
      <c r="D393" s="101"/>
      <c r="E393" s="103"/>
      <c r="F393" s="104"/>
      <c r="G393" s="105"/>
      <c r="H393" s="5"/>
    </row>
    <row r="394" spans="1:8" x14ac:dyDescent="0.25">
      <c r="A394" s="106"/>
      <c r="B394" s="102"/>
      <c r="C394" s="109"/>
      <c r="D394" s="101"/>
      <c r="E394" s="103"/>
      <c r="F394" s="104"/>
      <c r="G394" s="105"/>
      <c r="H394" s="5"/>
    </row>
    <row r="395" spans="1:8" x14ac:dyDescent="0.25">
      <c r="C395" s="109"/>
      <c r="H395" s="5"/>
    </row>
    <row r="396" spans="1:8" x14ac:dyDescent="0.25">
      <c r="C396" s="109"/>
      <c r="H396" s="5"/>
    </row>
    <row r="397" spans="1:8" x14ac:dyDescent="0.25">
      <c r="C397" s="109"/>
      <c r="H397" s="5"/>
    </row>
    <row r="398" spans="1:8" x14ac:dyDescent="0.25">
      <c r="C398" s="109"/>
      <c r="H398" s="5"/>
    </row>
    <row r="399" spans="1:8" x14ac:dyDescent="0.25">
      <c r="C399" s="109"/>
      <c r="H399" s="5"/>
    </row>
    <row r="400" spans="1:8" x14ac:dyDescent="0.25">
      <c r="C400" s="109"/>
      <c r="H400" s="5"/>
    </row>
    <row r="401" spans="3:8" x14ac:dyDescent="0.25">
      <c r="C401" s="109"/>
      <c r="H401" s="5"/>
    </row>
    <row r="402" spans="3:8" x14ac:dyDescent="0.25">
      <c r="C402" s="109"/>
      <c r="H402" s="5"/>
    </row>
    <row r="403" spans="3:8" x14ac:dyDescent="0.25">
      <c r="C403" s="109"/>
      <c r="H403" s="5"/>
    </row>
    <row r="404" spans="3:8" x14ac:dyDescent="0.25">
      <c r="C404" s="109"/>
      <c r="H404" s="5"/>
    </row>
    <row r="405" spans="3:8" x14ac:dyDescent="0.25">
      <c r="C405" s="109"/>
      <c r="H405" s="5"/>
    </row>
    <row r="406" spans="3:8" x14ac:dyDescent="0.25">
      <c r="C406" s="109"/>
      <c r="H406" s="5"/>
    </row>
    <row r="407" spans="3:8" x14ac:dyDescent="0.25">
      <c r="C407" s="109"/>
      <c r="H407" s="5"/>
    </row>
    <row r="408" spans="3:8" x14ac:dyDescent="0.25">
      <c r="C408" s="109"/>
      <c r="H408" s="5"/>
    </row>
    <row r="409" spans="3:8" x14ac:dyDescent="0.25">
      <c r="C409" s="109"/>
      <c r="H409" s="5"/>
    </row>
    <row r="410" spans="3:8" x14ac:dyDescent="0.25">
      <c r="C410" s="109"/>
      <c r="H410" s="5"/>
    </row>
    <row r="411" spans="3:8" x14ac:dyDescent="0.25">
      <c r="C411" s="109"/>
      <c r="H411" s="5"/>
    </row>
    <row r="412" spans="3:8" x14ac:dyDescent="0.25">
      <c r="C412" s="109"/>
      <c r="H412" s="5"/>
    </row>
    <row r="413" spans="3:8" x14ac:dyDescent="0.25">
      <c r="C413" s="109"/>
      <c r="H413" s="5"/>
    </row>
    <row r="414" spans="3:8" x14ac:dyDescent="0.25">
      <c r="C414" s="109"/>
      <c r="H414" s="5"/>
    </row>
    <row r="415" spans="3:8" x14ac:dyDescent="0.25">
      <c r="C415" s="109"/>
      <c r="H415" s="5"/>
    </row>
    <row r="416" spans="3:8" x14ac:dyDescent="0.25">
      <c r="C416" s="109"/>
      <c r="H416" s="5"/>
    </row>
    <row r="417" spans="3:8" x14ac:dyDescent="0.25">
      <c r="C417" s="109"/>
      <c r="H417" s="5"/>
    </row>
    <row r="418" spans="3:8" x14ac:dyDescent="0.25">
      <c r="C418" s="109"/>
      <c r="H418" s="5"/>
    </row>
    <row r="419" spans="3:8" x14ac:dyDescent="0.25">
      <c r="C419" s="109"/>
      <c r="H419" s="5"/>
    </row>
    <row r="420" spans="3:8" x14ac:dyDescent="0.25">
      <c r="C420" s="109"/>
      <c r="H420" s="5"/>
    </row>
    <row r="421" spans="3:8" x14ac:dyDescent="0.25">
      <c r="C421" s="109"/>
      <c r="H421" s="5"/>
    </row>
    <row r="422" spans="3:8" x14ac:dyDescent="0.25">
      <c r="C422" s="109"/>
      <c r="H422" s="5"/>
    </row>
    <row r="423" spans="3:8" x14ac:dyDescent="0.25">
      <c r="C423" s="109"/>
      <c r="H423" s="5"/>
    </row>
    <row r="424" spans="3:8" x14ac:dyDescent="0.25">
      <c r="C424" s="109"/>
      <c r="H424" s="5"/>
    </row>
    <row r="425" spans="3:8" x14ac:dyDescent="0.25">
      <c r="C425" s="109"/>
      <c r="H425" s="5"/>
    </row>
    <row r="426" spans="3:8" x14ac:dyDescent="0.25">
      <c r="C426" s="109"/>
      <c r="H426" s="5"/>
    </row>
    <row r="427" spans="3:8" x14ac:dyDescent="0.25">
      <c r="C427" s="109"/>
      <c r="H427" s="5"/>
    </row>
    <row r="428" spans="3:8" x14ac:dyDescent="0.25">
      <c r="C428" s="109"/>
      <c r="H428" s="5"/>
    </row>
    <row r="429" spans="3:8" x14ac:dyDescent="0.25">
      <c r="C429" s="109"/>
      <c r="H429" s="5"/>
    </row>
    <row r="430" spans="3:8" x14ac:dyDescent="0.25">
      <c r="C430" s="109"/>
      <c r="H430" s="5"/>
    </row>
    <row r="431" spans="3:8" x14ac:dyDescent="0.25">
      <c r="C431" s="109"/>
      <c r="H431" s="5"/>
    </row>
    <row r="432" spans="3:8" x14ac:dyDescent="0.25">
      <c r="C432" s="109"/>
      <c r="H432" s="5"/>
    </row>
    <row r="433" spans="3:8" x14ac:dyDescent="0.25">
      <c r="C433" s="109"/>
      <c r="H433" s="5"/>
    </row>
    <row r="434" spans="3:8" x14ac:dyDescent="0.25">
      <c r="C434" s="109"/>
      <c r="H434" s="5"/>
    </row>
    <row r="435" spans="3:8" x14ac:dyDescent="0.25">
      <c r="C435" s="109"/>
      <c r="H435" s="5"/>
    </row>
    <row r="436" spans="3:8" x14ac:dyDescent="0.25">
      <c r="C436" s="109"/>
      <c r="H436" s="5"/>
    </row>
    <row r="437" spans="3:8" x14ac:dyDescent="0.25">
      <c r="C437" s="109"/>
      <c r="H437" s="5"/>
    </row>
    <row r="438" spans="3:8" x14ac:dyDescent="0.25">
      <c r="C438" s="109"/>
      <c r="H438" s="5"/>
    </row>
    <row r="439" spans="3:8" x14ac:dyDescent="0.25">
      <c r="C439" s="109"/>
      <c r="H439" s="5"/>
    </row>
    <row r="440" spans="3:8" x14ac:dyDescent="0.25">
      <c r="C440" s="109"/>
      <c r="H440" s="5"/>
    </row>
    <row r="441" spans="3:8" x14ac:dyDescent="0.25">
      <c r="C441" s="109"/>
      <c r="H441" s="5"/>
    </row>
    <row r="442" spans="3:8" x14ac:dyDescent="0.25">
      <c r="C442" s="109"/>
      <c r="H442" s="5"/>
    </row>
    <row r="443" spans="3:8" x14ac:dyDescent="0.25">
      <c r="C443" s="109"/>
      <c r="H443" s="5"/>
    </row>
    <row r="444" spans="3:8" x14ac:dyDescent="0.25">
      <c r="C444" s="109"/>
      <c r="H444" s="5"/>
    </row>
    <row r="445" spans="3:8" x14ac:dyDescent="0.25">
      <c r="C445" s="109"/>
      <c r="H445" s="5"/>
    </row>
    <row r="446" spans="3:8" x14ac:dyDescent="0.25">
      <c r="C446" s="109"/>
      <c r="H446" s="5"/>
    </row>
    <row r="447" spans="3:8" x14ac:dyDescent="0.25">
      <c r="C447" s="109"/>
      <c r="H447" s="5"/>
    </row>
    <row r="448" spans="3:8" x14ac:dyDescent="0.25">
      <c r="C448" s="109"/>
      <c r="H448" s="5"/>
    </row>
    <row r="449" spans="3:8" x14ac:dyDescent="0.25">
      <c r="C449" s="109"/>
      <c r="H449" s="5"/>
    </row>
    <row r="450" spans="3:8" x14ac:dyDescent="0.25">
      <c r="C450" s="109"/>
      <c r="H450" s="5"/>
    </row>
    <row r="451" spans="3:8" x14ac:dyDescent="0.25">
      <c r="C451" s="109"/>
      <c r="H451" s="5"/>
    </row>
    <row r="452" spans="3:8" x14ac:dyDescent="0.25">
      <c r="C452" s="109"/>
      <c r="H452" s="5"/>
    </row>
    <row r="453" spans="3:8" x14ac:dyDescent="0.25">
      <c r="C453" s="109"/>
      <c r="H453" s="5"/>
    </row>
    <row r="454" spans="3:8" x14ac:dyDescent="0.25">
      <c r="C454" s="109"/>
      <c r="H454" s="5"/>
    </row>
    <row r="455" spans="3:8" x14ac:dyDescent="0.25">
      <c r="C455" s="109"/>
      <c r="H455" s="5"/>
    </row>
    <row r="456" spans="3:8" x14ac:dyDescent="0.25">
      <c r="C456" s="109"/>
      <c r="H456" s="5"/>
    </row>
    <row r="457" spans="3:8" x14ac:dyDescent="0.25">
      <c r="C457" s="109"/>
      <c r="H457" s="5"/>
    </row>
    <row r="458" spans="3:8" x14ac:dyDescent="0.25">
      <c r="C458" s="109"/>
      <c r="H458" s="5"/>
    </row>
    <row r="459" spans="3:8" x14ac:dyDescent="0.25">
      <c r="C459" s="109"/>
      <c r="H459" s="5"/>
    </row>
    <row r="460" spans="3:8" x14ac:dyDescent="0.25">
      <c r="C460" s="109"/>
      <c r="H460" s="5"/>
    </row>
    <row r="461" spans="3:8" x14ac:dyDescent="0.25">
      <c r="C461" s="109"/>
      <c r="H461" s="5"/>
    </row>
    <row r="462" spans="3:8" x14ac:dyDescent="0.25">
      <c r="C462" s="109"/>
      <c r="H462" s="5"/>
    </row>
    <row r="463" spans="3:8" x14ac:dyDescent="0.25">
      <c r="C463" s="109"/>
      <c r="H463" s="5"/>
    </row>
    <row r="464" spans="3:8" x14ac:dyDescent="0.25">
      <c r="C464" s="109"/>
      <c r="H464" s="5"/>
    </row>
    <row r="465" spans="3:8" x14ac:dyDescent="0.25">
      <c r="C465" s="109"/>
      <c r="H465" s="5"/>
    </row>
    <row r="466" spans="3:8" x14ac:dyDescent="0.25">
      <c r="C466" s="109"/>
      <c r="H466" s="5"/>
    </row>
    <row r="467" spans="3:8" x14ac:dyDescent="0.25">
      <c r="C467" s="109"/>
      <c r="H467" s="5"/>
    </row>
    <row r="468" spans="3:8" x14ac:dyDescent="0.25">
      <c r="C468" s="109"/>
      <c r="H468" s="5"/>
    </row>
    <row r="469" spans="3:8" x14ac:dyDescent="0.25">
      <c r="C469" s="109"/>
      <c r="H469" s="5"/>
    </row>
    <row r="470" spans="3:8" x14ac:dyDescent="0.25">
      <c r="C470" s="109"/>
      <c r="H470" s="5"/>
    </row>
    <row r="471" spans="3:8" x14ac:dyDescent="0.25">
      <c r="C471" s="109"/>
      <c r="H471" s="5"/>
    </row>
    <row r="472" spans="3:8" x14ac:dyDescent="0.25">
      <c r="C472" s="109"/>
      <c r="H472" s="5"/>
    </row>
    <row r="473" spans="3:8" x14ac:dyDescent="0.25">
      <c r="C473" s="109"/>
      <c r="H473" s="5"/>
    </row>
    <row r="474" spans="3:8" x14ac:dyDescent="0.25">
      <c r="C474" s="109"/>
      <c r="H474" s="5"/>
    </row>
    <row r="475" spans="3:8" x14ac:dyDescent="0.25">
      <c r="C475" s="109"/>
      <c r="H475" s="5"/>
    </row>
    <row r="476" spans="3:8" x14ac:dyDescent="0.25">
      <c r="C476" s="109"/>
      <c r="H476" s="5"/>
    </row>
    <row r="477" spans="3:8" x14ac:dyDescent="0.25">
      <c r="C477" s="109"/>
      <c r="H477" s="5"/>
    </row>
    <row r="478" spans="3:8" x14ac:dyDescent="0.25">
      <c r="C478" s="109"/>
      <c r="H478" s="5"/>
    </row>
    <row r="479" spans="3:8" x14ac:dyDescent="0.25">
      <c r="C479" s="109"/>
      <c r="H479" s="5"/>
    </row>
    <row r="480" spans="3:8" x14ac:dyDescent="0.25">
      <c r="C480" s="109"/>
      <c r="H480" s="5"/>
    </row>
    <row r="481" spans="3:8" x14ac:dyDescent="0.25">
      <c r="C481" s="109"/>
      <c r="H481" s="5"/>
    </row>
    <row r="482" spans="3:8" x14ac:dyDescent="0.25">
      <c r="C482" s="109"/>
      <c r="H482" s="5"/>
    </row>
    <row r="483" spans="3:8" x14ac:dyDescent="0.25">
      <c r="C483" s="109"/>
      <c r="H483" s="5"/>
    </row>
    <row r="484" spans="3:8" x14ac:dyDescent="0.25">
      <c r="C484" s="109"/>
      <c r="H484" s="5"/>
    </row>
    <row r="485" spans="3:8" x14ac:dyDescent="0.25">
      <c r="C485" s="109"/>
      <c r="H485" s="5"/>
    </row>
    <row r="486" spans="3:8" x14ac:dyDescent="0.25">
      <c r="C486" s="109"/>
      <c r="H486" s="5"/>
    </row>
    <row r="487" spans="3:8" x14ac:dyDescent="0.25">
      <c r="C487" s="109"/>
      <c r="H487" s="5"/>
    </row>
    <row r="488" spans="3:8" x14ac:dyDescent="0.25">
      <c r="C488" s="109"/>
      <c r="H488" s="5"/>
    </row>
    <row r="489" spans="3:8" x14ac:dyDescent="0.25">
      <c r="C489" s="109"/>
      <c r="H489" s="5"/>
    </row>
    <row r="490" spans="3:8" x14ac:dyDescent="0.25">
      <c r="C490" s="109"/>
      <c r="H490" s="5"/>
    </row>
    <row r="491" spans="3:8" x14ac:dyDescent="0.25">
      <c r="C491" s="109"/>
      <c r="H491" s="5"/>
    </row>
    <row r="492" spans="3:8" x14ac:dyDescent="0.25">
      <c r="C492" s="109"/>
      <c r="H492" s="5"/>
    </row>
    <row r="493" spans="3:8" x14ac:dyDescent="0.25">
      <c r="C493" s="109"/>
      <c r="H493" s="5"/>
    </row>
    <row r="494" spans="3:8" x14ac:dyDescent="0.25">
      <c r="C494" s="109"/>
      <c r="H494" s="5"/>
    </row>
    <row r="495" spans="3:8" x14ac:dyDescent="0.25">
      <c r="C495" s="109"/>
      <c r="H495" s="5"/>
    </row>
    <row r="496" spans="3:8" x14ac:dyDescent="0.25">
      <c r="C496" s="109"/>
      <c r="H496" s="5"/>
    </row>
    <row r="497" spans="3:8" x14ac:dyDescent="0.25">
      <c r="C497" s="109"/>
      <c r="H497" s="5"/>
    </row>
    <row r="498" spans="3:8" x14ac:dyDescent="0.25">
      <c r="C498" s="109"/>
      <c r="H498" s="5"/>
    </row>
  </sheetData>
  <autoFilter ref="A3:H394" xr:uid="{00000000-0009-0000-0000-000004000000}">
    <sortState xmlns:xlrd2="http://schemas.microsoft.com/office/spreadsheetml/2017/richdata2" ref="A6:H394">
      <sortCondition ref="D3:D394"/>
    </sortState>
  </autoFilter>
  <mergeCells count="11">
    <mergeCell ref="L3:O7"/>
    <mergeCell ref="A3:A4"/>
    <mergeCell ref="B3:B4"/>
    <mergeCell ref="C3:C4"/>
    <mergeCell ref="D3:D4"/>
    <mergeCell ref="I3:I4"/>
    <mergeCell ref="J3:J4"/>
    <mergeCell ref="H3:H4"/>
    <mergeCell ref="E3:E4"/>
    <mergeCell ref="F3:F4"/>
    <mergeCell ref="G3:G4"/>
  </mergeCells>
  <pageMargins left="0.7" right="0.7" top="0.75" bottom="0.75" header="0.3" footer="0.3"/>
  <pageSetup scale="75" orientation="landscape" horizontalDpi="360" verticalDpi="36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'Auction Bidder Sign Up'!$A$4:$A$43</xm:f>
          </x14:formula1>
          <xm:sqref>H5:H498</xm:sqref>
        </x14:dataValidation>
        <x14:dataValidation type="list" allowBlank="1" showInputMessage="1" showErrorMessage="1" xr:uid="{00000000-0002-0000-0400-000001000000}">
          <x14:formula1>
            <xm:f>Lists!$B$1:$B$2</xm:f>
          </x14:formula1>
          <xm:sqref>C50:C498 C5:C47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498"/>
  <sheetViews>
    <sheetView workbookViewId="0">
      <selection activeCell="A5" sqref="A5"/>
    </sheetView>
  </sheetViews>
  <sheetFormatPr defaultColWidth="9.140625" defaultRowHeight="15" x14ac:dyDescent="0.25"/>
  <cols>
    <col min="1" max="1" width="12.42578125" style="113" customWidth="1"/>
    <col min="2" max="2" width="7.7109375" style="113" customWidth="1"/>
    <col min="3" max="3" width="9.140625" style="113" customWidth="1"/>
    <col min="4" max="4" width="7.85546875" style="284" customWidth="1"/>
    <col min="5" max="5" width="47" style="113" bestFit="1" customWidth="1"/>
    <col min="6" max="6" width="27.140625" style="118" bestFit="1" customWidth="1"/>
    <col min="7" max="7" width="6.28515625" style="118" bestFit="1" customWidth="1"/>
    <col min="8" max="8" width="23.7109375" style="118" bestFit="1" customWidth="1"/>
    <col min="9" max="9" width="9.140625" style="117" customWidth="1"/>
    <col min="10" max="10" width="9.140625" style="113" customWidth="1"/>
    <col min="11" max="11" width="9.140625" style="113"/>
    <col min="12" max="12" width="9.140625" style="306"/>
    <col min="13" max="16384" width="9.140625" style="113"/>
  </cols>
  <sheetData>
    <row r="1" spans="1:19" s="307" customFormat="1" ht="20.25" customHeight="1" x14ac:dyDescent="0.25">
      <c r="A1" s="6" t="str">
        <f>ShowContinuousLog!A1</f>
        <v>"Betta Expo Internacional Primavera" "abril 2022"</v>
      </c>
      <c r="B1" s="350"/>
      <c r="C1" s="2"/>
      <c r="D1" s="280"/>
      <c r="E1" s="350"/>
      <c r="F1" s="36"/>
      <c r="G1" s="36"/>
      <c r="H1" s="36"/>
      <c r="I1" s="7"/>
      <c r="J1" s="5"/>
      <c r="L1" s="308"/>
      <c r="O1" s="113"/>
      <c r="P1" s="113"/>
      <c r="Q1" s="113"/>
      <c r="R1" s="113"/>
      <c r="S1" s="113"/>
    </row>
    <row r="2" spans="1:19" s="307" customFormat="1" ht="20.25" customHeight="1" x14ac:dyDescent="0.25">
      <c r="A2" s="6"/>
      <c r="B2" s="350"/>
      <c r="C2" s="2"/>
      <c r="D2" s="280"/>
      <c r="E2" s="350"/>
      <c r="F2" s="220"/>
      <c r="G2" s="36"/>
      <c r="H2" s="36"/>
      <c r="I2" s="7"/>
      <c r="J2" s="5"/>
      <c r="L2" s="308"/>
      <c r="O2" s="306"/>
      <c r="P2" s="113"/>
      <c r="Q2" s="113"/>
      <c r="R2" s="113"/>
      <c r="S2" s="113"/>
    </row>
    <row r="3" spans="1:19" s="307" customFormat="1" ht="15" customHeight="1" x14ac:dyDescent="0.25">
      <c r="A3" s="561" t="s">
        <v>126</v>
      </c>
      <c r="B3" s="561" t="s">
        <v>34</v>
      </c>
      <c r="C3" s="561" t="s">
        <v>272</v>
      </c>
      <c r="D3" s="345"/>
      <c r="E3" s="554" t="s">
        <v>139</v>
      </c>
      <c r="F3" s="556" t="s">
        <v>2</v>
      </c>
      <c r="G3" s="343"/>
      <c r="H3" s="343"/>
      <c r="I3" s="550" t="s">
        <v>101</v>
      </c>
      <c r="J3" s="552" t="s">
        <v>100</v>
      </c>
      <c r="L3" s="306"/>
      <c r="M3" s="113"/>
      <c r="N3" s="113"/>
      <c r="O3" s="308"/>
      <c r="P3" s="309"/>
      <c r="Q3" s="113"/>
      <c r="R3" s="117"/>
      <c r="S3" s="113"/>
    </row>
    <row r="4" spans="1:19" s="307" customFormat="1" ht="30" x14ac:dyDescent="0.25">
      <c r="A4" s="562"/>
      <c r="B4" s="562"/>
      <c r="C4" s="562"/>
      <c r="D4" s="285" t="s">
        <v>271</v>
      </c>
      <c r="E4" s="555"/>
      <c r="F4" s="557"/>
      <c r="G4" s="344" t="s">
        <v>231</v>
      </c>
      <c r="H4" s="344" t="s">
        <v>273</v>
      </c>
      <c r="I4" s="560"/>
      <c r="J4" s="558"/>
      <c r="M4" s="113"/>
      <c r="N4" s="113"/>
      <c r="O4" s="306"/>
      <c r="P4" s="117"/>
      <c r="Q4" s="113"/>
      <c r="R4" s="113"/>
      <c r="S4" s="113"/>
    </row>
    <row r="5" spans="1:19" ht="15" customHeight="1" x14ac:dyDescent="0.25">
      <c r="A5" s="296"/>
      <c r="B5" s="296"/>
      <c r="C5" s="236"/>
      <c r="D5" s="286"/>
      <c r="E5" s="239"/>
      <c r="F5" s="287"/>
      <c r="G5" s="241"/>
      <c r="H5" s="241"/>
      <c r="I5" s="289"/>
      <c r="J5" s="290"/>
      <c r="O5" s="306"/>
      <c r="R5" s="117"/>
    </row>
    <row r="6" spans="1:19" x14ac:dyDescent="0.25">
      <c r="A6" s="296"/>
      <c r="B6" s="296"/>
      <c r="C6" s="236"/>
      <c r="D6" s="286"/>
      <c r="E6" s="242"/>
      <c r="F6" s="287"/>
      <c r="G6" s="241"/>
      <c r="H6" s="241"/>
      <c r="I6" s="289"/>
      <c r="J6" s="290"/>
      <c r="O6" s="306"/>
      <c r="P6" s="117"/>
      <c r="R6" s="117"/>
    </row>
    <row r="7" spans="1:19" x14ac:dyDescent="0.25">
      <c r="A7" s="296"/>
      <c r="B7" s="296"/>
      <c r="C7" s="236"/>
      <c r="D7" s="286"/>
      <c r="E7" s="239"/>
      <c r="F7" s="287"/>
      <c r="G7" s="241"/>
      <c r="H7" s="241"/>
      <c r="I7" s="289"/>
      <c r="J7" s="290"/>
      <c r="O7" s="306"/>
      <c r="P7" s="117"/>
    </row>
    <row r="8" spans="1:19" x14ac:dyDescent="0.25">
      <c r="A8" s="296"/>
      <c r="B8" s="296"/>
      <c r="C8" s="236"/>
      <c r="D8" s="286"/>
      <c r="E8" s="239"/>
      <c r="F8" s="287"/>
      <c r="G8" s="241"/>
      <c r="H8" s="241"/>
      <c r="I8" s="289"/>
      <c r="J8" s="290"/>
      <c r="O8" s="306"/>
      <c r="P8" s="117"/>
    </row>
    <row r="9" spans="1:19" x14ac:dyDescent="0.25">
      <c r="A9" s="296"/>
      <c r="B9" s="296"/>
      <c r="C9" s="236"/>
      <c r="D9" s="286"/>
      <c r="E9" s="239"/>
      <c r="F9" s="287"/>
      <c r="G9" s="241"/>
      <c r="H9" s="241"/>
      <c r="I9" s="289"/>
      <c r="J9" s="290"/>
      <c r="O9" s="306"/>
    </row>
    <row r="10" spans="1:19" x14ac:dyDescent="0.25">
      <c r="A10" s="296"/>
      <c r="B10" s="296"/>
      <c r="C10" s="236"/>
      <c r="D10" s="286"/>
      <c r="E10" s="239"/>
      <c r="F10" s="287"/>
      <c r="G10" s="241"/>
      <c r="H10" s="241"/>
      <c r="I10" s="289"/>
      <c r="J10" s="290"/>
      <c r="O10" s="306"/>
      <c r="P10" s="117"/>
    </row>
    <row r="11" spans="1:19" x14ac:dyDescent="0.25">
      <c r="A11" s="296"/>
      <c r="B11" s="296"/>
      <c r="C11" s="236"/>
      <c r="D11" s="286"/>
      <c r="E11" s="239"/>
      <c r="F11" s="287"/>
      <c r="G11" s="241"/>
      <c r="H11" s="241"/>
      <c r="I11" s="289"/>
      <c r="J11" s="290"/>
      <c r="O11" s="306"/>
      <c r="P11" s="117"/>
    </row>
    <row r="12" spans="1:19" x14ac:dyDescent="0.25">
      <c r="A12" s="296"/>
      <c r="B12" s="296"/>
      <c r="C12" s="236"/>
      <c r="D12" s="286"/>
      <c r="E12" s="239"/>
      <c r="F12" s="287"/>
      <c r="G12" s="241"/>
      <c r="H12" s="241"/>
      <c r="I12" s="289"/>
      <c r="J12" s="290"/>
      <c r="O12" s="306"/>
      <c r="P12" s="117"/>
    </row>
    <row r="13" spans="1:19" x14ac:dyDescent="0.25">
      <c r="A13" s="296"/>
      <c r="B13" s="296"/>
      <c r="C13" s="236"/>
      <c r="D13" s="286"/>
      <c r="E13" s="239"/>
      <c r="F13" s="287"/>
      <c r="G13" s="241"/>
      <c r="H13" s="241"/>
      <c r="I13" s="289"/>
      <c r="J13" s="290"/>
    </row>
    <row r="14" spans="1:19" x14ac:dyDescent="0.25">
      <c r="A14" s="296"/>
      <c r="B14" s="296"/>
      <c r="C14" s="236"/>
      <c r="D14" s="286"/>
      <c r="E14" s="239"/>
      <c r="F14" s="287"/>
      <c r="G14" s="241"/>
      <c r="H14" s="241"/>
      <c r="I14" s="289"/>
      <c r="J14" s="290"/>
      <c r="P14" s="117"/>
      <c r="R14" s="117"/>
    </row>
    <row r="15" spans="1:19" x14ac:dyDescent="0.25">
      <c r="A15" s="296"/>
      <c r="B15" s="296"/>
      <c r="C15" s="236"/>
      <c r="D15" s="286"/>
      <c r="E15" s="239"/>
      <c r="F15" s="287"/>
      <c r="G15" s="241"/>
      <c r="H15" s="241"/>
      <c r="I15" s="289"/>
      <c r="J15" s="290"/>
    </row>
    <row r="16" spans="1:19" x14ac:dyDescent="0.25">
      <c r="A16" s="296"/>
      <c r="B16" s="296"/>
      <c r="C16" s="236"/>
      <c r="D16" s="286"/>
      <c r="E16" s="239"/>
      <c r="F16" s="287"/>
      <c r="G16" s="241"/>
      <c r="H16" s="241"/>
      <c r="I16" s="289"/>
      <c r="J16" s="290"/>
      <c r="L16" s="113"/>
      <c r="Q16" s="117"/>
    </row>
    <row r="17" spans="1:16" x14ac:dyDescent="0.25">
      <c r="A17" s="296"/>
      <c r="B17" s="296"/>
      <c r="C17" s="236"/>
      <c r="D17" s="286"/>
      <c r="E17" s="239"/>
      <c r="F17" s="287"/>
      <c r="G17" s="241"/>
      <c r="H17" s="241"/>
      <c r="I17" s="289"/>
      <c r="J17" s="290"/>
      <c r="L17" s="113"/>
      <c r="P17" s="117"/>
    </row>
    <row r="18" spans="1:16" x14ac:dyDescent="0.25">
      <c r="A18" s="296"/>
      <c r="B18" s="296"/>
      <c r="C18" s="236"/>
      <c r="D18" s="286"/>
      <c r="E18" s="239"/>
      <c r="F18" s="287"/>
      <c r="G18" s="241"/>
      <c r="H18" s="241"/>
      <c r="I18" s="289"/>
      <c r="J18" s="290"/>
      <c r="L18" s="113"/>
    </row>
    <row r="19" spans="1:16" x14ac:dyDescent="0.25">
      <c r="A19" s="296"/>
      <c r="B19" s="296"/>
      <c r="C19" s="236"/>
      <c r="D19" s="286"/>
      <c r="E19" s="239"/>
      <c r="F19" s="287"/>
      <c r="G19" s="241"/>
      <c r="H19" s="241"/>
      <c r="I19" s="289"/>
      <c r="J19" s="290"/>
      <c r="L19" s="113"/>
    </row>
    <row r="20" spans="1:16" x14ac:dyDescent="0.25">
      <c r="A20" s="296"/>
      <c r="B20" s="296"/>
      <c r="C20" s="236"/>
      <c r="D20" s="286"/>
      <c r="E20" s="239"/>
      <c r="F20" s="287"/>
      <c r="G20" s="241"/>
      <c r="H20" s="241"/>
      <c r="I20" s="289"/>
      <c r="J20" s="290"/>
      <c r="L20" s="113"/>
    </row>
    <row r="21" spans="1:16" x14ac:dyDescent="0.25">
      <c r="A21" s="296"/>
      <c r="B21" s="296"/>
      <c r="C21" s="236"/>
      <c r="D21" s="286"/>
      <c r="E21" s="239"/>
      <c r="F21" s="287"/>
      <c r="G21" s="241"/>
      <c r="H21" s="241"/>
      <c r="I21" s="289"/>
      <c r="J21" s="290"/>
      <c r="L21" s="113"/>
    </row>
    <row r="22" spans="1:16" x14ac:dyDescent="0.25">
      <c r="A22" s="296"/>
      <c r="B22" s="296"/>
      <c r="C22" s="236"/>
      <c r="D22" s="286"/>
      <c r="E22" s="239"/>
      <c r="F22" s="287"/>
      <c r="G22" s="241"/>
      <c r="H22" s="241"/>
      <c r="I22" s="289"/>
      <c r="J22" s="290"/>
      <c r="L22" s="113"/>
    </row>
    <row r="23" spans="1:16" x14ac:dyDescent="0.25">
      <c r="A23" s="296"/>
      <c r="B23" s="296"/>
      <c r="C23" s="236"/>
      <c r="D23" s="286"/>
      <c r="E23" s="239"/>
      <c r="F23" s="287"/>
      <c r="G23" s="241"/>
      <c r="H23" s="241"/>
      <c r="I23" s="289"/>
      <c r="J23" s="290"/>
      <c r="L23" s="113"/>
    </row>
    <row r="24" spans="1:16" x14ac:dyDescent="0.25">
      <c r="A24" s="296"/>
      <c r="B24" s="296"/>
      <c r="C24" s="236"/>
      <c r="D24" s="286"/>
      <c r="E24" s="239"/>
      <c r="F24" s="287"/>
      <c r="G24" s="241"/>
      <c r="H24" s="241"/>
      <c r="I24" s="289"/>
      <c r="J24" s="290"/>
      <c r="L24" s="113"/>
    </row>
    <row r="25" spans="1:16" x14ac:dyDescent="0.25">
      <c r="A25" s="296"/>
      <c r="B25" s="296"/>
      <c r="C25" s="236"/>
      <c r="D25" s="286"/>
      <c r="E25" s="239"/>
      <c r="F25" s="287"/>
      <c r="G25" s="241"/>
      <c r="H25" s="241"/>
      <c r="I25" s="289"/>
      <c r="J25" s="290"/>
      <c r="L25" s="113"/>
    </row>
    <row r="26" spans="1:16" x14ac:dyDescent="0.25">
      <c r="A26" s="296"/>
      <c r="B26" s="296"/>
      <c r="C26" s="236"/>
      <c r="D26" s="286"/>
      <c r="E26" s="239"/>
      <c r="F26" s="287"/>
      <c r="G26" s="241"/>
      <c r="H26" s="241"/>
      <c r="I26" s="289"/>
      <c r="J26" s="290"/>
      <c r="L26" s="113"/>
    </row>
    <row r="27" spans="1:16" x14ac:dyDescent="0.25">
      <c r="A27" s="296"/>
      <c r="B27" s="296"/>
      <c r="C27" s="236"/>
      <c r="D27" s="286"/>
      <c r="E27" s="239"/>
      <c r="F27" s="287"/>
      <c r="G27" s="241"/>
      <c r="H27" s="241"/>
      <c r="I27" s="289"/>
      <c r="J27" s="290"/>
      <c r="L27" s="113"/>
    </row>
    <row r="28" spans="1:16" x14ac:dyDescent="0.25">
      <c r="A28" s="296"/>
      <c r="B28" s="296"/>
      <c r="C28" s="236"/>
      <c r="D28" s="286"/>
      <c r="E28" s="239"/>
      <c r="F28" s="287"/>
      <c r="G28" s="241"/>
      <c r="H28" s="241"/>
      <c r="I28" s="289"/>
      <c r="J28" s="290"/>
      <c r="L28" s="113"/>
    </row>
    <row r="29" spans="1:16" x14ac:dyDescent="0.25">
      <c r="A29" s="296"/>
      <c r="B29" s="296"/>
      <c r="C29" s="236"/>
      <c r="D29" s="286"/>
      <c r="E29" s="239"/>
      <c r="F29" s="287"/>
      <c r="G29" s="241"/>
      <c r="H29" s="241"/>
      <c r="I29" s="289"/>
      <c r="J29" s="290"/>
      <c r="L29" s="113"/>
    </row>
    <row r="30" spans="1:16" x14ac:dyDescent="0.25">
      <c r="A30" s="296"/>
      <c r="B30" s="296"/>
      <c r="C30" s="243"/>
      <c r="D30" s="288"/>
      <c r="E30" s="239"/>
      <c r="F30" s="287"/>
      <c r="G30" s="241"/>
      <c r="H30" s="241"/>
      <c r="I30" s="289"/>
      <c r="J30" s="290"/>
      <c r="L30" s="113"/>
    </row>
    <row r="31" spans="1:16" x14ac:dyDescent="0.25">
      <c r="A31" s="296"/>
      <c r="B31" s="296"/>
      <c r="C31" s="236"/>
      <c r="D31" s="286"/>
      <c r="E31" s="239"/>
      <c r="F31" s="287"/>
      <c r="G31" s="241"/>
      <c r="H31" s="241"/>
      <c r="I31" s="289"/>
      <c r="J31" s="290"/>
      <c r="L31" s="113"/>
    </row>
    <row r="32" spans="1:16" x14ac:dyDescent="0.25">
      <c r="A32" s="296"/>
      <c r="B32" s="296"/>
      <c r="C32" s="236"/>
      <c r="D32" s="286"/>
      <c r="E32" s="239"/>
      <c r="F32" s="287"/>
      <c r="G32" s="241"/>
      <c r="H32" s="241"/>
      <c r="I32" s="289"/>
      <c r="J32" s="290"/>
      <c r="L32" s="113"/>
    </row>
    <row r="33" spans="1:12" x14ac:dyDescent="0.25">
      <c r="A33" s="296"/>
      <c r="B33" s="296"/>
      <c r="C33" s="236"/>
      <c r="D33" s="286"/>
      <c r="E33" s="239"/>
      <c r="F33" s="287"/>
      <c r="G33" s="241"/>
      <c r="H33" s="241"/>
      <c r="I33" s="289"/>
      <c r="J33" s="290"/>
      <c r="L33" s="113"/>
    </row>
    <row r="34" spans="1:12" x14ac:dyDescent="0.25">
      <c r="A34" s="296"/>
      <c r="B34" s="296"/>
      <c r="C34" s="236"/>
      <c r="D34" s="286"/>
      <c r="E34" s="239"/>
      <c r="F34" s="287"/>
      <c r="G34" s="241"/>
      <c r="H34" s="241"/>
      <c r="I34" s="289"/>
      <c r="J34" s="290"/>
      <c r="L34" s="113"/>
    </row>
    <row r="35" spans="1:12" x14ac:dyDescent="0.25">
      <c r="A35" s="296"/>
      <c r="B35" s="296"/>
      <c r="C35" s="236"/>
      <c r="D35" s="286"/>
      <c r="E35" s="239"/>
      <c r="F35" s="287"/>
      <c r="G35" s="241"/>
      <c r="H35" s="241"/>
      <c r="I35" s="289"/>
      <c r="J35" s="290"/>
      <c r="L35" s="113"/>
    </row>
    <row r="36" spans="1:12" x14ac:dyDescent="0.25">
      <c r="A36" s="296"/>
      <c r="B36" s="296"/>
      <c r="C36" s="236"/>
      <c r="D36" s="286"/>
      <c r="E36" s="239"/>
      <c r="F36" s="287"/>
      <c r="G36" s="241"/>
      <c r="H36" s="241"/>
      <c r="I36" s="289"/>
      <c r="J36" s="290"/>
      <c r="L36" s="113"/>
    </row>
    <row r="37" spans="1:12" x14ac:dyDescent="0.25">
      <c r="A37" s="296"/>
      <c r="B37" s="296"/>
      <c r="C37" s="236"/>
      <c r="D37" s="286"/>
      <c r="E37" s="239"/>
      <c r="F37" s="287"/>
      <c r="G37" s="241"/>
      <c r="H37" s="241"/>
      <c r="I37" s="289"/>
      <c r="J37" s="290"/>
      <c r="L37" s="113"/>
    </row>
    <row r="38" spans="1:12" x14ac:dyDescent="0.25">
      <c r="A38" s="296"/>
      <c r="B38" s="296"/>
      <c r="C38" s="236"/>
      <c r="D38" s="286"/>
      <c r="E38" s="239"/>
      <c r="F38" s="287"/>
      <c r="G38" s="241"/>
      <c r="H38" s="241"/>
      <c r="I38" s="289"/>
      <c r="J38" s="290"/>
      <c r="L38" s="113"/>
    </row>
    <row r="39" spans="1:12" x14ac:dyDescent="0.25">
      <c r="A39" s="296"/>
      <c r="B39" s="296"/>
      <c r="C39" s="236"/>
      <c r="D39" s="286"/>
      <c r="E39" s="239"/>
      <c r="F39" s="287"/>
      <c r="G39" s="241"/>
      <c r="H39" s="241"/>
      <c r="I39" s="289"/>
      <c r="J39" s="290"/>
      <c r="L39" s="113"/>
    </row>
    <row r="40" spans="1:12" x14ac:dyDescent="0.25">
      <c r="A40" s="296"/>
      <c r="B40" s="296"/>
      <c r="C40" s="236"/>
      <c r="D40" s="286"/>
      <c r="E40" s="239"/>
      <c r="F40" s="287"/>
      <c r="G40" s="241"/>
      <c r="H40" s="241"/>
      <c r="I40" s="289"/>
      <c r="J40" s="290"/>
      <c r="L40" s="113"/>
    </row>
    <row r="41" spans="1:12" x14ac:dyDescent="0.25">
      <c r="A41" s="296"/>
      <c r="B41" s="296"/>
      <c r="C41" s="236"/>
      <c r="D41" s="286"/>
      <c r="E41" s="239"/>
      <c r="F41" s="287"/>
      <c r="G41" s="241"/>
      <c r="H41" s="241"/>
      <c r="I41" s="289"/>
      <c r="J41" s="290"/>
      <c r="L41" s="113"/>
    </row>
    <row r="42" spans="1:12" x14ac:dyDescent="0.25">
      <c r="A42" s="296"/>
      <c r="B42" s="296"/>
      <c r="C42" s="236"/>
      <c r="D42" s="286"/>
      <c r="E42" s="239"/>
      <c r="F42" s="287"/>
      <c r="G42" s="241"/>
      <c r="H42" s="241"/>
      <c r="I42" s="289"/>
      <c r="J42" s="290"/>
      <c r="L42" s="113"/>
    </row>
    <row r="43" spans="1:12" x14ac:dyDescent="0.25">
      <c r="A43" s="296"/>
      <c r="B43" s="296"/>
      <c r="C43" s="236"/>
      <c r="D43" s="286"/>
      <c r="E43" s="239"/>
      <c r="F43" s="287"/>
      <c r="G43" s="241"/>
      <c r="H43" s="241"/>
      <c r="I43" s="289"/>
      <c r="J43" s="290"/>
      <c r="L43" s="113"/>
    </row>
    <row r="44" spans="1:12" x14ac:dyDescent="0.25">
      <c r="A44" s="296"/>
      <c r="B44" s="296"/>
      <c r="C44" s="236"/>
      <c r="D44" s="286"/>
      <c r="E44" s="239"/>
      <c r="F44" s="287"/>
      <c r="G44" s="241"/>
      <c r="H44" s="241"/>
      <c r="I44" s="289"/>
      <c r="J44" s="290"/>
      <c r="L44" s="113"/>
    </row>
    <row r="45" spans="1:12" x14ac:dyDescent="0.25">
      <c r="A45" s="296"/>
      <c r="B45" s="296"/>
      <c r="C45" s="236"/>
      <c r="D45" s="286"/>
      <c r="E45" s="239"/>
      <c r="F45" s="287"/>
      <c r="G45" s="241"/>
      <c r="H45" s="241"/>
      <c r="I45" s="289"/>
      <c r="J45" s="290"/>
      <c r="L45" s="113"/>
    </row>
    <row r="46" spans="1:12" x14ac:dyDescent="0.25">
      <c r="A46" s="296"/>
      <c r="B46" s="296"/>
      <c r="C46" s="236"/>
      <c r="D46" s="286"/>
      <c r="E46" s="239"/>
      <c r="F46" s="287"/>
      <c r="G46" s="241"/>
      <c r="H46" s="241"/>
      <c r="I46" s="289"/>
      <c r="J46" s="290"/>
      <c r="L46" s="113"/>
    </row>
    <row r="47" spans="1:12" x14ac:dyDescent="0.25">
      <c r="A47" s="296"/>
      <c r="B47" s="296"/>
      <c r="C47" s="236"/>
      <c r="D47" s="286"/>
      <c r="E47" s="239"/>
      <c r="F47" s="287"/>
      <c r="G47" s="241"/>
      <c r="H47" s="241"/>
      <c r="I47" s="289"/>
      <c r="J47" s="290"/>
      <c r="L47" s="113"/>
    </row>
    <row r="48" spans="1:12" x14ac:dyDescent="0.25">
      <c r="A48" s="296"/>
      <c r="B48" s="296"/>
      <c r="C48" s="236"/>
      <c r="D48" s="286"/>
      <c r="E48" s="239"/>
      <c r="F48" s="287"/>
      <c r="G48" s="241"/>
      <c r="H48" s="241"/>
      <c r="I48" s="289"/>
      <c r="J48" s="290"/>
      <c r="L48" s="113"/>
    </row>
    <row r="49" spans="1:12" x14ac:dyDescent="0.25">
      <c r="A49" s="296"/>
      <c r="B49" s="296"/>
      <c r="C49" s="236"/>
      <c r="D49" s="286"/>
      <c r="E49" s="239"/>
      <c r="F49" s="287"/>
      <c r="G49" s="241"/>
      <c r="H49" s="241"/>
      <c r="I49" s="289"/>
      <c r="J49" s="290"/>
      <c r="L49" s="113"/>
    </row>
    <row r="50" spans="1:12" x14ac:dyDescent="0.25">
      <c r="A50" s="296"/>
      <c r="B50" s="296"/>
      <c r="C50" s="236"/>
      <c r="D50" s="286"/>
      <c r="E50" s="239"/>
      <c r="F50" s="287"/>
      <c r="G50" s="241"/>
      <c r="H50" s="241"/>
      <c r="I50" s="289"/>
      <c r="J50" s="290"/>
      <c r="L50" s="113"/>
    </row>
    <row r="51" spans="1:12" x14ac:dyDescent="0.25">
      <c r="A51" s="296"/>
      <c r="B51" s="296"/>
      <c r="C51" s="236"/>
      <c r="D51" s="286"/>
      <c r="E51" s="239"/>
      <c r="F51" s="287"/>
      <c r="G51" s="241"/>
      <c r="H51" s="241"/>
      <c r="I51" s="289"/>
      <c r="J51" s="290"/>
      <c r="L51" s="113"/>
    </row>
    <row r="52" spans="1:12" x14ac:dyDescent="0.25">
      <c r="A52" s="296"/>
      <c r="B52" s="296"/>
      <c r="C52" s="236"/>
      <c r="D52" s="286"/>
      <c r="E52" s="239"/>
      <c r="F52" s="287"/>
      <c r="G52" s="241"/>
      <c r="H52" s="241"/>
      <c r="I52" s="289"/>
      <c r="J52" s="290"/>
      <c r="L52" s="113"/>
    </row>
    <row r="53" spans="1:12" x14ac:dyDescent="0.25">
      <c r="A53" s="296"/>
      <c r="B53" s="296"/>
      <c r="C53" s="236"/>
      <c r="D53" s="286"/>
      <c r="E53" s="239"/>
      <c r="F53" s="287"/>
      <c r="G53" s="241"/>
      <c r="H53" s="241"/>
      <c r="I53" s="289"/>
      <c r="J53" s="290"/>
      <c r="L53" s="113"/>
    </row>
    <row r="54" spans="1:12" x14ac:dyDescent="0.25">
      <c r="A54" s="296"/>
      <c r="B54" s="296"/>
      <c r="C54" s="236"/>
      <c r="D54" s="286"/>
      <c r="E54" s="239"/>
      <c r="F54" s="287"/>
      <c r="G54" s="241"/>
      <c r="H54" s="241"/>
      <c r="I54" s="289"/>
      <c r="J54" s="290"/>
      <c r="L54" s="113"/>
    </row>
    <row r="55" spans="1:12" x14ac:dyDescent="0.25">
      <c r="A55" s="296"/>
      <c r="B55" s="296"/>
      <c r="C55" s="236"/>
      <c r="D55" s="286"/>
      <c r="E55" s="239"/>
      <c r="F55" s="287"/>
      <c r="G55" s="241"/>
      <c r="H55" s="241"/>
      <c r="I55" s="289"/>
      <c r="J55" s="290"/>
      <c r="L55" s="113"/>
    </row>
    <row r="56" spans="1:12" x14ac:dyDescent="0.25">
      <c r="A56" s="296"/>
      <c r="B56" s="296"/>
      <c r="C56" s="236"/>
      <c r="D56" s="286"/>
      <c r="E56" s="239"/>
      <c r="F56" s="287"/>
      <c r="G56" s="241"/>
      <c r="H56" s="241"/>
      <c r="I56" s="289"/>
      <c r="J56" s="290"/>
      <c r="L56" s="113"/>
    </row>
    <row r="57" spans="1:12" x14ac:dyDescent="0.25">
      <c r="A57" s="296"/>
      <c r="B57" s="296"/>
      <c r="C57" s="236"/>
      <c r="D57" s="286"/>
      <c r="E57" s="239"/>
      <c r="F57" s="287"/>
      <c r="G57" s="241"/>
      <c r="H57" s="241"/>
      <c r="I57" s="289"/>
      <c r="J57" s="290"/>
      <c r="L57" s="113"/>
    </row>
    <row r="58" spans="1:12" x14ac:dyDescent="0.25">
      <c r="A58" s="296"/>
      <c r="B58" s="296"/>
      <c r="C58" s="236"/>
      <c r="D58" s="286"/>
      <c r="E58" s="239"/>
      <c r="F58" s="287"/>
      <c r="G58" s="241"/>
      <c r="H58" s="241"/>
      <c r="I58" s="289"/>
      <c r="J58" s="290"/>
      <c r="L58" s="113"/>
    </row>
    <row r="59" spans="1:12" x14ac:dyDescent="0.25">
      <c r="A59" s="296"/>
      <c r="B59" s="296"/>
      <c r="C59" s="236"/>
      <c r="D59" s="286"/>
      <c r="E59" s="239"/>
      <c r="F59" s="287"/>
      <c r="G59" s="241"/>
      <c r="H59" s="241"/>
      <c r="I59" s="289"/>
      <c r="J59" s="290"/>
      <c r="L59" s="113"/>
    </row>
    <row r="60" spans="1:12" x14ac:dyDescent="0.25">
      <c r="A60" s="296"/>
      <c r="B60" s="296"/>
      <c r="C60" s="236"/>
      <c r="D60" s="286"/>
      <c r="E60" s="239"/>
      <c r="F60" s="287"/>
      <c r="G60" s="241"/>
      <c r="H60" s="241"/>
      <c r="I60" s="289"/>
      <c r="J60" s="290"/>
      <c r="L60" s="113"/>
    </row>
    <row r="61" spans="1:12" x14ac:dyDescent="0.25">
      <c r="A61" s="296"/>
      <c r="B61" s="296"/>
      <c r="C61" s="236"/>
      <c r="D61" s="286"/>
      <c r="E61" s="239"/>
      <c r="F61" s="287"/>
      <c r="G61" s="241"/>
      <c r="H61" s="241"/>
      <c r="I61" s="289"/>
      <c r="J61" s="290"/>
      <c r="L61" s="113"/>
    </row>
    <row r="62" spans="1:12" x14ac:dyDescent="0.25">
      <c r="A62" s="296"/>
      <c r="B62" s="296"/>
      <c r="C62" s="236"/>
      <c r="D62" s="286"/>
      <c r="E62" s="239"/>
      <c r="F62" s="287"/>
      <c r="G62" s="241"/>
      <c r="H62" s="241"/>
      <c r="I62" s="289"/>
      <c r="J62" s="290"/>
      <c r="L62" s="113"/>
    </row>
    <row r="63" spans="1:12" x14ac:dyDescent="0.25">
      <c r="A63" s="296"/>
      <c r="B63" s="296"/>
      <c r="C63" s="236"/>
      <c r="D63" s="286"/>
      <c r="E63" s="239"/>
      <c r="F63" s="287"/>
      <c r="G63" s="241"/>
      <c r="H63" s="241"/>
      <c r="I63" s="289"/>
      <c r="J63" s="290"/>
      <c r="L63" s="113"/>
    </row>
    <row r="64" spans="1:12" x14ac:dyDescent="0.25">
      <c r="A64" s="296"/>
      <c r="B64" s="296"/>
      <c r="C64" s="236"/>
      <c r="D64" s="286"/>
      <c r="E64" s="239"/>
      <c r="F64" s="287"/>
      <c r="G64" s="241"/>
      <c r="H64" s="241"/>
      <c r="I64" s="289"/>
      <c r="J64" s="290"/>
      <c r="L64" s="113"/>
    </row>
    <row r="65" spans="1:12" x14ac:dyDescent="0.25">
      <c r="A65" s="296"/>
      <c r="B65" s="296"/>
      <c r="C65" s="243"/>
      <c r="D65" s="288"/>
      <c r="E65" s="239"/>
      <c r="F65" s="287"/>
      <c r="G65" s="241"/>
      <c r="H65" s="241"/>
      <c r="I65" s="289"/>
      <c r="J65" s="290"/>
      <c r="L65" s="113"/>
    </row>
    <row r="66" spans="1:12" x14ac:dyDescent="0.25">
      <c r="A66" s="296"/>
      <c r="B66" s="296"/>
      <c r="C66" s="236"/>
      <c r="D66" s="286"/>
      <c r="E66" s="239"/>
      <c r="F66" s="287"/>
      <c r="G66" s="241"/>
      <c r="H66" s="241"/>
      <c r="I66" s="289"/>
      <c r="J66" s="290"/>
      <c r="L66" s="113"/>
    </row>
    <row r="67" spans="1:12" x14ac:dyDescent="0.25">
      <c r="A67" s="296"/>
      <c r="B67" s="296"/>
      <c r="C67" s="236"/>
      <c r="D67" s="286"/>
      <c r="E67" s="239"/>
      <c r="F67" s="287"/>
      <c r="G67" s="241"/>
      <c r="H67" s="241"/>
      <c r="I67" s="289"/>
      <c r="J67" s="290"/>
      <c r="L67" s="113"/>
    </row>
    <row r="68" spans="1:12" x14ac:dyDescent="0.25">
      <c r="A68" s="296"/>
      <c r="B68" s="296"/>
      <c r="C68" s="236"/>
      <c r="D68" s="286"/>
      <c r="E68" s="239"/>
      <c r="F68" s="287"/>
      <c r="G68" s="241"/>
      <c r="H68" s="241"/>
      <c r="I68" s="289"/>
      <c r="J68" s="290"/>
      <c r="L68" s="113"/>
    </row>
    <row r="69" spans="1:12" x14ac:dyDescent="0.25">
      <c r="A69" s="296"/>
      <c r="B69" s="296"/>
      <c r="C69" s="236"/>
      <c r="D69" s="286"/>
      <c r="E69" s="239"/>
      <c r="F69" s="287"/>
      <c r="G69" s="241"/>
      <c r="H69" s="241"/>
      <c r="I69" s="289"/>
      <c r="J69" s="290"/>
      <c r="L69" s="113"/>
    </row>
    <row r="70" spans="1:12" x14ac:dyDescent="0.25">
      <c r="A70" s="296"/>
      <c r="B70" s="296"/>
      <c r="C70" s="236"/>
      <c r="D70" s="286"/>
      <c r="E70" s="239"/>
      <c r="F70" s="287"/>
      <c r="G70" s="241"/>
      <c r="H70" s="241"/>
      <c r="I70" s="289"/>
      <c r="J70" s="290"/>
      <c r="L70" s="113"/>
    </row>
    <row r="71" spans="1:12" x14ac:dyDescent="0.25">
      <c r="A71" s="296"/>
      <c r="B71" s="296"/>
      <c r="C71" s="236"/>
      <c r="D71" s="286"/>
      <c r="E71" s="239"/>
      <c r="F71" s="287"/>
      <c r="G71" s="241"/>
      <c r="H71" s="241"/>
      <c r="I71" s="289"/>
      <c r="J71" s="290"/>
      <c r="L71" s="113"/>
    </row>
    <row r="72" spans="1:12" x14ac:dyDescent="0.25">
      <c r="A72" s="296"/>
      <c r="B72" s="296"/>
      <c r="C72" s="236"/>
      <c r="D72" s="286"/>
      <c r="E72" s="239"/>
      <c r="F72" s="287"/>
      <c r="G72" s="241"/>
      <c r="H72" s="241"/>
      <c r="I72" s="289"/>
      <c r="J72" s="290"/>
      <c r="L72" s="113"/>
    </row>
    <row r="73" spans="1:12" s="310" customFormat="1" x14ac:dyDescent="0.25">
      <c r="A73" s="348"/>
      <c r="B73" s="348"/>
      <c r="C73" s="236"/>
      <c r="D73" s="286"/>
      <c r="E73" s="239"/>
      <c r="F73" s="349"/>
      <c r="G73" s="241"/>
      <c r="H73" s="241"/>
      <c r="I73" s="289"/>
      <c r="J73" s="290"/>
    </row>
    <row r="74" spans="1:12" x14ac:dyDescent="0.25">
      <c r="A74" s="296"/>
      <c r="B74" s="296"/>
      <c r="C74" s="236"/>
      <c r="D74" s="286"/>
      <c r="E74" s="239"/>
      <c r="F74" s="287"/>
      <c r="G74" s="241"/>
      <c r="H74" s="241"/>
      <c r="I74" s="289"/>
      <c r="J74" s="290"/>
      <c r="L74" s="113"/>
    </row>
    <row r="75" spans="1:12" x14ac:dyDescent="0.25">
      <c r="A75" s="296"/>
      <c r="B75" s="296"/>
      <c r="C75" s="236"/>
      <c r="D75" s="286"/>
      <c r="E75" s="239"/>
      <c r="F75" s="287"/>
      <c r="G75" s="241"/>
      <c r="H75" s="241"/>
      <c r="I75" s="289"/>
      <c r="J75" s="290"/>
      <c r="L75" s="113"/>
    </row>
    <row r="76" spans="1:12" x14ac:dyDescent="0.25">
      <c r="A76" s="296"/>
      <c r="B76" s="296"/>
      <c r="C76" s="236"/>
      <c r="D76" s="286"/>
      <c r="E76" s="239"/>
      <c r="F76" s="287"/>
      <c r="G76" s="241"/>
      <c r="H76" s="241"/>
      <c r="I76" s="289"/>
      <c r="J76" s="290"/>
      <c r="L76" s="113"/>
    </row>
    <row r="77" spans="1:12" x14ac:dyDescent="0.25">
      <c r="A77" s="296"/>
      <c r="B77" s="296"/>
      <c r="C77" s="236"/>
      <c r="D77" s="286"/>
      <c r="E77" s="239"/>
      <c r="F77" s="287"/>
      <c r="G77" s="241"/>
      <c r="H77" s="241"/>
      <c r="I77" s="289"/>
      <c r="J77" s="290"/>
      <c r="L77" s="113"/>
    </row>
    <row r="78" spans="1:12" x14ac:dyDescent="0.25">
      <c r="A78" s="296"/>
      <c r="B78" s="296"/>
      <c r="C78" s="236"/>
      <c r="D78" s="286"/>
      <c r="E78" s="239"/>
      <c r="F78" s="287"/>
      <c r="G78" s="241"/>
      <c r="H78" s="241"/>
      <c r="I78" s="289"/>
      <c r="J78" s="290"/>
      <c r="L78" s="113"/>
    </row>
    <row r="79" spans="1:12" x14ac:dyDescent="0.25">
      <c r="A79" s="296"/>
      <c r="B79" s="296"/>
      <c r="C79" s="236"/>
      <c r="D79" s="286"/>
      <c r="E79" s="239"/>
      <c r="F79" s="287"/>
      <c r="G79" s="241"/>
      <c r="H79" s="241"/>
      <c r="I79" s="289"/>
      <c r="J79" s="290"/>
      <c r="L79" s="113"/>
    </row>
    <row r="80" spans="1:12" x14ac:dyDescent="0.25">
      <c r="A80" s="296"/>
      <c r="B80" s="296"/>
      <c r="C80" s="236"/>
      <c r="D80" s="286"/>
      <c r="E80" s="239"/>
      <c r="F80" s="287"/>
      <c r="G80" s="241"/>
      <c r="H80" s="241"/>
      <c r="I80" s="289"/>
      <c r="J80" s="290"/>
      <c r="L80" s="113"/>
    </row>
    <row r="81" spans="1:24" x14ac:dyDescent="0.25">
      <c r="A81" s="296"/>
      <c r="B81" s="296"/>
      <c r="C81" s="236"/>
      <c r="D81" s="286"/>
      <c r="E81" s="239"/>
      <c r="F81" s="287"/>
      <c r="G81" s="241"/>
      <c r="H81" s="241"/>
      <c r="I81" s="289"/>
      <c r="J81" s="290"/>
      <c r="L81" s="113"/>
    </row>
    <row r="82" spans="1:24" x14ac:dyDescent="0.25">
      <c r="A82" s="296"/>
      <c r="B82" s="296"/>
      <c r="C82" s="236"/>
      <c r="D82" s="286"/>
      <c r="E82" s="239"/>
      <c r="F82" s="287"/>
      <c r="G82" s="241"/>
      <c r="H82" s="241"/>
      <c r="I82" s="289"/>
      <c r="J82" s="290"/>
      <c r="L82" s="113"/>
    </row>
    <row r="83" spans="1:24" x14ac:dyDescent="0.25">
      <c r="A83" s="296"/>
      <c r="B83" s="296"/>
      <c r="C83" s="236"/>
      <c r="D83" s="286"/>
      <c r="E83" s="239"/>
      <c r="F83" s="287"/>
      <c r="G83" s="241"/>
      <c r="H83" s="241"/>
      <c r="I83" s="289"/>
      <c r="J83" s="290"/>
      <c r="L83" s="113"/>
    </row>
    <row r="84" spans="1:24" x14ac:dyDescent="0.25">
      <c r="A84" s="296"/>
      <c r="B84" s="296"/>
      <c r="C84" s="236"/>
      <c r="D84" s="286"/>
      <c r="E84" s="239"/>
      <c r="F84" s="287"/>
      <c r="G84" s="241"/>
      <c r="H84" s="241"/>
      <c r="I84" s="289"/>
      <c r="J84" s="290"/>
      <c r="L84" s="113"/>
    </row>
    <row r="85" spans="1:24" x14ac:dyDescent="0.25">
      <c r="A85" s="296"/>
      <c r="B85" s="296"/>
      <c r="C85" s="236"/>
      <c r="D85" s="286"/>
      <c r="E85" s="239"/>
      <c r="F85" s="287"/>
      <c r="G85" s="241"/>
      <c r="H85" s="241"/>
      <c r="I85" s="289"/>
      <c r="J85" s="290"/>
      <c r="L85" s="113"/>
    </row>
    <row r="86" spans="1:24" x14ac:dyDescent="0.25">
      <c r="A86" s="296"/>
      <c r="B86" s="296"/>
      <c r="C86" s="236"/>
      <c r="D86" s="286"/>
      <c r="E86" s="239"/>
      <c r="F86" s="287"/>
      <c r="G86" s="241"/>
      <c r="H86" s="241"/>
      <c r="I86" s="289"/>
      <c r="J86" s="290"/>
      <c r="L86" s="113"/>
    </row>
    <row r="87" spans="1:24" x14ac:dyDescent="0.25">
      <c r="A87" s="296"/>
      <c r="B87" s="296"/>
      <c r="C87" s="236"/>
      <c r="D87" s="286"/>
      <c r="E87" s="239"/>
      <c r="F87" s="287"/>
      <c r="G87" s="241"/>
      <c r="H87" s="241"/>
      <c r="I87" s="289"/>
      <c r="J87" s="290"/>
      <c r="L87" s="113"/>
    </row>
    <row r="88" spans="1:24" x14ac:dyDescent="0.25">
      <c r="A88" s="296"/>
      <c r="B88" s="296"/>
      <c r="C88" s="236"/>
      <c r="D88" s="286"/>
      <c r="E88" s="239"/>
      <c r="F88" s="287"/>
      <c r="G88" s="241"/>
      <c r="H88" s="241"/>
      <c r="I88" s="289"/>
      <c r="J88" s="290"/>
      <c r="L88" s="113"/>
    </row>
    <row r="89" spans="1:24" x14ac:dyDescent="0.25">
      <c r="A89" s="296"/>
      <c r="B89" s="296"/>
      <c r="C89" s="236"/>
      <c r="D89" s="286"/>
      <c r="E89" s="239"/>
      <c r="F89" s="287"/>
      <c r="G89" s="241"/>
      <c r="H89" s="241"/>
      <c r="I89" s="289"/>
      <c r="J89" s="290"/>
      <c r="L89" s="113"/>
    </row>
    <row r="90" spans="1:24" s="275" customFormat="1" ht="30" x14ac:dyDescent="0.25">
      <c r="A90" s="291">
        <v>500</v>
      </c>
      <c r="B90" s="291"/>
      <c r="C90" s="276" t="s">
        <v>102</v>
      </c>
      <c r="D90" s="292">
        <v>5</v>
      </c>
      <c r="E90" s="277" t="s">
        <v>239</v>
      </c>
      <c r="F90" s="293" t="s">
        <v>238</v>
      </c>
      <c r="G90" s="278"/>
      <c r="H90" s="278"/>
      <c r="I90" s="294" t="s">
        <v>274</v>
      </c>
      <c r="J90" s="295"/>
      <c r="K90" s="113"/>
      <c r="L90" s="113"/>
      <c r="M90" s="113"/>
      <c r="N90" s="113"/>
      <c r="O90" s="113"/>
      <c r="P90" s="113"/>
      <c r="Q90" s="113"/>
      <c r="R90" s="113"/>
      <c r="S90" s="113"/>
      <c r="T90" s="113"/>
      <c r="U90" s="113"/>
      <c r="V90" s="113"/>
      <c r="W90" s="113"/>
      <c r="X90" s="113"/>
    </row>
    <row r="91" spans="1:24" s="275" customFormat="1" ht="30" x14ac:dyDescent="0.25">
      <c r="A91" s="291">
        <v>501</v>
      </c>
      <c r="B91" s="291"/>
      <c r="C91" s="276" t="s">
        <v>102</v>
      </c>
      <c r="D91" s="292">
        <v>5</v>
      </c>
      <c r="E91" s="277" t="s">
        <v>240</v>
      </c>
      <c r="F91" s="293" t="s">
        <v>238</v>
      </c>
      <c r="G91" s="278"/>
      <c r="H91" s="278"/>
      <c r="I91" s="294" t="s">
        <v>274</v>
      </c>
      <c r="J91" s="295"/>
      <c r="K91" s="113"/>
      <c r="L91" s="113"/>
      <c r="M91" s="113"/>
      <c r="N91" s="113"/>
      <c r="O91" s="113"/>
      <c r="P91" s="113"/>
      <c r="Q91" s="113"/>
      <c r="R91" s="113"/>
      <c r="S91" s="113"/>
      <c r="T91" s="113"/>
      <c r="U91" s="113"/>
      <c r="V91" s="113"/>
      <c r="W91" s="113"/>
      <c r="X91" s="113"/>
    </row>
    <row r="92" spans="1:24" s="275" customFormat="1" ht="30" x14ac:dyDescent="0.25">
      <c r="A92" s="291">
        <v>502</v>
      </c>
      <c r="B92" s="291"/>
      <c r="C92" s="276" t="s">
        <v>102</v>
      </c>
      <c r="D92" s="292">
        <v>5</v>
      </c>
      <c r="E92" s="277" t="s">
        <v>241</v>
      </c>
      <c r="F92" s="293" t="s">
        <v>238</v>
      </c>
      <c r="G92" s="278"/>
      <c r="H92" s="278"/>
      <c r="I92" s="294" t="s">
        <v>274</v>
      </c>
      <c r="J92" s="295"/>
      <c r="K92" s="113"/>
      <c r="L92" s="113"/>
      <c r="M92" s="113"/>
      <c r="N92" s="113"/>
      <c r="O92" s="113"/>
      <c r="P92" s="113"/>
      <c r="Q92" s="113"/>
      <c r="R92" s="113"/>
      <c r="S92" s="113"/>
      <c r="T92" s="113"/>
      <c r="U92" s="113"/>
      <c r="V92" s="113"/>
      <c r="W92" s="113"/>
      <c r="X92" s="113"/>
    </row>
    <row r="93" spans="1:24" s="275" customFormat="1" ht="30" x14ac:dyDescent="0.25">
      <c r="A93" s="291">
        <v>503</v>
      </c>
      <c r="B93" s="291"/>
      <c r="C93" s="276" t="s">
        <v>102</v>
      </c>
      <c r="D93" s="292">
        <v>5</v>
      </c>
      <c r="E93" s="277" t="s">
        <v>242</v>
      </c>
      <c r="F93" s="293" t="s">
        <v>238</v>
      </c>
      <c r="G93" s="278"/>
      <c r="H93" s="278"/>
      <c r="I93" s="294" t="s">
        <v>274</v>
      </c>
      <c r="J93" s="295"/>
      <c r="K93" s="113"/>
      <c r="L93" s="113"/>
      <c r="M93" s="113"/>
      <c r="N93" s="113"/>
      <c r="O93" s="113"/>
      <c r="P93" s="113"/>
      <c r="Q93" s="113"/>
      <c r="R93" s="113"/>
      <c r="S93" s="113"/>
      <c r="T93" s="113"/>
      <c r="U93" s="113"/>
      <c r="V93" s="113"/>
      <c r="W93" s="113"/>
      <c r="X93" s="113"/>
    </row>
    <row r="94" spans="1:24" s="305" customFormat="1" ht="30" x14ac:dyDescent="0.25">
      <c r="A94" s="297">
        <v>504</v>
      </c>
      <c r="B94" s="297"/>
      <c r="C94" s="298" t="s">
        <v>102</v>
      </c>
      <c r="D94" s="299">
        <v>5</v>
      </c>
      <c r="E94" s="300" t="s">
        <v>243</v>
      </c>
      <c r="F94" s="301" t="s">
        <v>238</v>
      </c>
      <c r="G94" s="302"/>
      <c r="H94" s="302"/>
      <c r="I94" s="303">
        <v>5</v>
      </c>
      <c r="J94" s="304">
        <v>7</v>
      </c>
      <c r="K94" s="113"/>
      <c r="L94" s="113"/>
      <c r="M94" s="113"/>
      <c r="N94" s="113"/>
      <c r="O94" s="113"/>
      <c r="P94" s="113"/>
      <c r="Q94" s="113"/>
      <c r="R94" s="113"/>
      <c r="S94" s="113"/>
      <c r="T94" s="113"/>
      <c r="U94" s="113"/>
      <c r="V94" s="113"/>
      <c r="W94" s="113"/>
      <c r="X94" s="113"/>
    </row>
    <row r="95" spans="1:24" s="275" customFormat="1" ht="30" x14ac:dyDescent="0.25">
      <c r="A95" s="291">
        <v>505</v>
      </c>
      <c r="B95" s="291"/>
      <c r="C95" s="276" t="s">
        <v>102</v>
      </c>
      <c r="D95" s="292">
        <v>5</v>
      </c>
      <c r="E95" s="277" t="s">
        <v>244</v>
      </c>
      <c r="F95" s="293" t="s">
        <v>238</v>
      </c>
      <c r="G95" s="278"/>
      <c r="H95" s="278"/>
      <c r="I95" s="294" t="s">
        <v>274</v>
      </c>
      <c r="J95" s="295"/>
      <c r="K95" s="113"/>
      <c r="L95" s="113"/>
      <c r="M95" s="113"/>
      <c r="N95" s="113"/>
      <c r="O95" s="113"/>
      <c r="P95" s="113"/>
      <c r="Q95" s="113"/>
      <c r="R95" s="113"/>
      <c r="S95" s="113"/>
      <c r="T95" s="113"/>
      <c r="U95" s="113"/>
      <c r="V95" s="113"/>
      <c r="W95" s="113"/>
      <c r="X95" s="113"/>
    </row>
    <row r="96" spans="1:24" s="275" customFormat="1" ht="30" x14ac:dyDescent="0.25">
      <c r="A96" s="291">
        <v>506</v>
      </c>
      <c r="B96" s="291"/>
      <c r="C96" s="276" t="s">
        <v>102</v>
      </c>
      <c r="D96" s="292">
        <v>5</v>
      </c>
      <c r="E96" s="277" t="s">
        <v>245</v>
      </c>
      <c r="F96" s="293" t="s">
        <v>238</v>
      </c>
      <c r="G96" s="278"/>
      <c r="H96" s="278"/>
      <c r="I96" s="294" t="s">
        <v>274</v>
      </c>
      <c r="J96" s="295"/>
      <c r="K96" s="113"/>
      <c r="L96" s="113"/>
      <c r="M96" s="113"/>
      <c r="N96" s="113"/>
      <c r="O96" s="113"/>
      <c r="P96" s="113"/>
      <c r="Q96" s="113"/>
      <c r="R96" s="113"/>
      <c r="S96" s="113"/>
      <c r="T96" s="113"/>
      <c r="U96" s="113"/>
      <c r="V96" s="113"/>
      <c r="W96" s="113"/>
      <c r="X96" s="113"/>
    </row>
    <row r="97" spans="1:24" s="275" customFormat="1" ht="30" x14ac:dyDescent="0.25">
      <c r="A97" s="291">
        <v>507</v>
      </c>
      <c r="B97" s="291"/>
      <c r="C97" s="276" t="s">
        <v>102</v>
      </c>
      <c r="D97" s="292">
        <v>5</v>
      </c>
      <c r="E97" s="277" t="s">
        <v>246</v>
      </c>
      <c r="F97" s="293" t="s">
        <v>238</v>
      </c>
      <c r="G97" s="278"/>
      <c r="H97" s="278"/>
      <c r="I97" s="294" t="s">
        <v>274</v>
      </c>
      <c r="J97" s="295"/>
      <c r="K97" s="113"/>
      <c r="L97" s="113"/>
      <c r="M97" s="113"/>
      <c r="N97" s="113"/>
      <c r="O97" s="113"/>
      <c r="P97" s="113"/>
      <c r="Q97" s="113"/>
      <c r="R97" s="113"/>
      <c r="S97" s="113"/>
      <c r="T97" s="113"/>
      <c r="U97" s="113"/>
      <c r="V97" s="113"/>
      <c r="W97" s="113"/>
      <c r="X97" s="113"/>
    </row>
    <row r="98" spans="1:24" ht="30" x14ac:dyDescent="0.25">
      <c r="A98" s="259">
        <v>508</v>
      </c>
      <c r="B98" s="259"/>
      <c r="C98" s="236" t="s">
        <v>102</v>
      </c>
      <c r="D98" s="286">
        <v>5</v>
      </c>
      <c r="E98" s="239" t="s">
        <v>247</v>
      </c>
      <c r="F98" s="287" t="s">
        <v>238</v>
      </c>
      <c r="G98" s="241"/>
      <c r="H98" s="241"/>
      <c r="I98" s="289">
        <v>5</v>
      </c>
      <c r="J98" s="290">
        <v>19</v>
      </c>
      <c r="L98" s="113"/>
    </row>
    <row r="99" spans="1:24" x14ac:dyDescent="0.25">
      <c r="A99" s="259">
        <v>509</v>
      </c>
      <c r="B99" s="259"/>
      <c r="C99" s="236"/>
      <c r="D99" s="286"/>
      <c r="E99" s="239" t="s">
        <v>256</v>
      </c>
      <c r="F99" s="287" t="s">
        <v>255</v>
      </c>
      <c r="G99" s="241"/>
      <c r="H99" s="241"/>
      <c r="I99" s="289"/>
      <c r="J99" s="290"/>
      <c r="L99" s="113"/>
    </row>
    <row r="100" spans="1:24" x14ac:dyDescent="0.25">
      <c r="A100" s="259">
        <v>510</v>
      </c>
      <c r="B100" s="259"/>
      <c r="C100" s="236"/>
      <c r="D100" s="286"/>
      <c r="E100" s="239" t="s">
        <v>256</v>
      </c>
      <c r="F100" s="287" t="s">
        <v>255</v>
      </c>
      <c r="G100" s="241"/>
      <c r="H100" s="241"/>
      <c r="I100" s="289"/>
      <c r="J100" s="290"/>
      <c r="L100" s="113"/>
    </row>
    <row r="101" spans="1:24" s="275" customFormat="1" x14ac:dyDescent="0.25">
      <c r="A101" s="291">
        <v>511</v>
      </c>
      <c r="B101" s="291"/>
      <c r="C101" s="276" t="s">
        <v>102</v>
      </c>
      <c r="D101" s="292">
        <v>5</v>
      </c>
      <c r="E101" s="277" t="s">
        <v>252</v>
      </c>
      <c r="F101" s="293" t="s">
        <v>251</v>
      </c>
      <c r="G101" s="278"/>
      <c r="H101" s="278"/>
      <c r="I101" s="294" t="s">
        <v>274</v>
      </c>
      <c r="J101" s="295"/>
      <c r="K101" s="113"/>
      <c r="L101" s="113"/>
      <c r="M101" s="113"/>
      <c r="N101" s="113"/>
      <c r="O101" s="113"/>
      <c r="P101" s="113"/>
      <c r="Q101" s="113"/>
      <c r="R101" s="113"/>
      <c r="S101" s="113"/>
      <c r="T101" s="113"/>
      <c r="U101" s="113"/>
      <c r="V101" s="113"/>
      <c r="W101" s="113"/>
      <c r="X101" s="113"/>
    </row>
    <row r="102" spans="1:24" s="275" customFormat="1" x14ac:dyDescent="0.25">
      <c r="A102" s="291">
        <v>512</v>
      </c>
      <c r="B102" s="291"/>
      <c r="C102" s="276" t="s">
        <v>102</v>
      </c>
      <c r="D102" s="292">
        <v>15</v>
      </c>
      <c r="E102" s="277" t="s">
        <v>258</v>
      </c>
      <c r="F102" s="293" t="s">
        <v>257</v>
      </c>
      <c r="G102" s="278"/>
      <c r="H102" s="278"/>
      <c r="I102" s="294" t="s">
        <v>274</v>
      </c>
      <c r="J102" s="295"/>
      <c r="K102" s="113"/>
      <c r="L102" s="113"/>
      <c r="M102" s="113"/>
      <c r="N102" s="113"/>
      <c r="O102" s="113"/>
      <c r="P102" s="113"/>
      <c r="Q102" s="113"/>
      <c r="R102" s="113"/>
      <c r="S102" s="113"/>
      <c r="T102" s="113"/>
      <c r="U102" s="113"/>
      <c r="V102" s="113"/>
      <c r="W102" s="113"/>
      <c r="X102" s="113"/>
    </row>
    <row r="103" spans="1:24" s="305" customFormat="1" x14ac:dyDescent="0.25">
      <c r="A103" s="297">
        <v>513</v>
      </c>
      <c r="B103" s="297"/>
      <c r="C103" s="298" t="s">
        <v>102</v>
      </c>
      <c r="D103" s="299">
        <v>5</v>
      </c>
      <c r="E103" s="300" t="s">
        <v>259</v>
      </c>
      <c r="F103" s="301" t="s">
        <v>257</v>
      </c>
      <c r="G103" s="302"/>
      <c r="H103" s="302"/>
      <c r="I103" s="303">
        <v>1</v>
      </c>
      <c r="J103" s="304">
        <v>10</v>
      </c>
      <c r="K103" s="113"/>
      <c r="L103" s="113"/>
      <c r="M103" s="113"/>
      <c r="N103" s="113"/>
      <c r="O103" s="113"/>
      <c r="P103" s="113"/>
      <c r="Q103" s="113"/>
      <c r="R103" s="113"/>
      <c r="S103" s="113"/>
      <c r="T103" s="113"/>
      <c r="U103" s="113"/>
      <c r="V103" s="113"/>
      <c r="W103" s="113"/>
      <c r="X103" s="113"/>
    </row>
    <row r="104" spans="1:24" s="275" customFormat="1" x14ac:dyDescent="0.25">
      <c r="A104" s="291">
        <v>514</v>
      </c>
      <c r="B104" s="291"/>
      <c r="C104" s="276" t="s">
        <v>102</v>
      </c>
      <c r="D104" s="292">
        <v>10</v>
      </c>
      <c r="E104" s="277" t="s">
        <v>260</v>
      </c>
      <c r="F104" s="293" t="s">
        <v>257</v>
      </c>
      <c r="G104" s="278"/>
      <c r="H104" s="278"/>
      <c r="I104" s="294" t="s">
        <v>274</v>
      </c>
      <c r="J104" s="295"/>
      <c r="K104" s="113"/>
      <c r="L104" s="113"/>
      <c r="M104" s="113"/>
      <c r="N104" s="113"/>
      <c r="O104" s="113"/>
      <c r="P104" s="113"/>
      <c r="Q104" s="113"/>
      <c r="R104" s="113"/>
      <c r="S104" s="113"/>
      <c r="T104" s="113"/>
      <c r="U104" s="113"/>
      <c r="V104" s="113"/>
      <c r="W104" s="113"/>
      <c r="X104" s="113"/>
    </row>
    <row r="105" spans="1:24" s="275" customFormat="1" x14ac:dyDescent="0.25">
      <c r="A105" s="291">
        <v>515</v>
      </c>
      <c r="B105" s="291"/>
      <c r="C105" s="276" t="s">
        <v>102</v>
      </c>
      <c r="D105" s="292">
        <v>5</v>
      </c>
      <c r="E105" s="277" t="s">
        <v>261</v>
      </c>
      <c r="F105" s="293" t="s">
        <v>257</v>
      </c>
      <c r="G105" s="278"/>
      <c r="H105" s="278"/>
      <c r="I105" s="294" t="s">
        <v>274</v>
      </c>
      <c r="J105" s="295"/>
      <c r="K105" s="113"/>
      <c r="L105" s="113"/>
      <c r="M105" s="113"/>
      <c r="N105" s="113"/>
      <c r="O105" s="113"/>
      <c r="P105" s="113"/>
      <c r="Q105" s="113"/>
      <c r="R105" s="113"/>
      <c r="S105" s="113"/>
      <c r="T105" s="113"/>
      <c r="U105" s="113"/>
      <c r="V105" s="113"/>
      <c r="W105" s="113"/>
      <c r="X105" s="113"/>
    </row>
    <row r="106" spans="1:24" s="275" customFormat="1" x14ac:dyDescent="0.25">
      <c r="A106" s="291">
        <v>516</v>
      </c>
      <c r="B106" s="291"/>
      <c r="C106" s="276" t="s">
        <v>102</v>
      </c>
      <c r="D106" s="292">
        <v>5</v>
      </c>
      <c r="E106" s="277" t="s">
        <v>261</v>
      </c>
      <c r="F106" s="293" t="s">
        <v>257</v>
      </c>
      <c r="G106" s="278"/>
      <c r="H106" s="278"/>
      <c r="I106" s="294" t="s">
        <v>274</v>
      </c>
      <c r="J106" s="295"/>
      <c r="K106" s="113"/>
      <c r="L106" s="113"/>
      <c r="M106" s="113"/>
      <c r="N106" s="113"/>
      <c r="O106" s="113"/>
      <c r="P106" s="113"/>
      <c r="Q106" s="113"/>
      <c r="R106" s="113"/>
      <c r="S106" s="113"/>
      <c r="T106" s="113"/>
      <c r="U106" s="113"/>
      <c r="V106" s="113"/>
      <c r="W106" s="113"/>
      <c r="X106" s="113"/>
    </row>
    <row r="107" spans="1:24" s="275" customFormat="1" x14ac:dyDescent="0.25">
      <c r="A107" s="291">
        <v>517</v>
      </c>
      <c r="B107" s="291"/>
      <c r="C107" s="276" t="s">
        <v>102</v>
      </c>
      <c r="D107" s="292">
        <v>5</v>
      </c>
      <c r="E107" s="277" t="s">
        <v>265</v>
      </c>
      <c r="F107" s="293" t="s">
        <v>257</v>
      </c>
      <c r="G107" s="278"/>
      <c r="H107" s="278"/>
      <c r="I107" s="294" t="s">
        <v>274</v>
      </c>
      <c r="J107" s="295"/>
      <c r="K107" s="113"/>
      <c r="L107" s="113"/>
      <c r="M107" s="113"/>
      <c r="N107" s="113"/>
      <c r="O107" s="113"/>
      <c r="P107" s="113"/>
      <c r="Q107" s="113"/>
      <c r="R107" s="113"/>
      <c r="S107" s="113"/>
      <c r="T107" s="113"/>
      <c r="U107" s="113"/>
      <c r="V107" s="113"/>
      <c r="W107" s="113"/>
      <c r="X107" s="113"/>
    </row>
    <row r="108" spans="1:24" s="275" customFormat="1" x14ac:dyDescent="0.25">
      <c r="A108" s="291">
        <v>518</v>
      </c>
      <c r="B108" s="291"/>
      <c r="C108" s="276" t="s">
        <v>102</v>
      </c>
      <c r="D108" s="292">
        <v>5</v>
      </c>
      <c r="E108" s="277" t="s">
        <v>261</v>
      </c>
      <c r="F108" s="293" t="s">
        <v>257</v>
      </c>
      <c r="G108" s="278"/>
      <c r="H108" s="278"/>
      <c r="I108" s="294" t="s">
        <v>274</v>
      </c>
      <c r="J108" s="295"/>
      <c r="K108" s="113"/>
      <c r="L108" s="113"/>
      <c r="M108" s="113"/>
      <c r="N108" s="113"/>
      <c r="O108" s="113"/>
      <c r="P108" s="113"/>
      <c r="Q108" s="113"/>
      <c r="R108" s="113"/>
      <c r="S108" s="113"/>
      <c r="T108" s="113"/>
      <c r="U108" s="113"/>
      <c r="V108" s="113"/>
      <c r="W108" s="113"/>
      <c r="X108" s="113"/>
    </row>
    <row r="109" spans="1:24" s="275" customFormat="1" x14ac:dyDescent="0.25">
      <c r="A109" s="291">
        <v>519</v>
      </c>
      <c r="B109" s="291"/>
      <c r="C109" s="276" t="s">
        <v>102</v>
      </c>
      <c r="D109" s="292">
        <v>7</v>
      </c>
      <c r="E109" s="277" t="s">
        <v>262</v>
      </c>
      <c r="F109" s="293" t="s">
        <v>257</v>
      </c>
      <c r="G109" s="278"/>
      <c r="H109" s="278"/>
      <c r="I109" s="294" t="s">
        <v>274</v>
      </c>
      <c r="J109" s="295"/>
      <c r="K109" s="113"/>
      <c r="L109" s="113"/>
      <c r="M109" s="113"/>
      <c r="N109" s="113"/>
      <c r="O109" s="113"/>
      <c r="P109" s="113"/>
      <c r="Q109" s="113"/>
      <c r="R109" s="113"/>
      <c r="S109" s="113"/>
      <c r="T109" s="113"/>
      <c r="U109" s="113"/>
      <c r="V109" s="113"/>
      <c r="W109" s="113"/>
      <c r="X109" s="113"/>
    </row>
    <row r="110" spans="1:24" s="275" customFormat="1" x14ac:dyDescent="0.25">
      <c r="A110" s="291">
        <v>520</v>
      </c>
      <c r="B110" s="291"/>
      <c r="C110" s="276" t="s">
        <v>102</v>
      </c>
      <c r="D110" s="292">
        <v>5</v>
      </c>
      <c r="E110" s="277" t="s">
        <v>263</v>
      </c>
      <c r="F110" s="293" t="s">
        <v>257</v>
      </c>
      <c r="G110" s="278"/>
      <c r="H110" s="278"/>
      <c r="I110" s="294" t="s">
        <v>274</v>
      </c>
      <c r="J110" s="295"/>
      <c r="K110" s="113"/>
      <c r="L110" s="113"/>
      <c r="M110" s="113"/>
      <c r="N110" s="113"/>
      <c r="O110" s="113"/>
      <c r="P110" s="113"/>
      <c r="Q110" s="113"/>
      <c r="R110" s="113"/>
      <c r="S110" s="113"/>
      <c r="T110" s="113"/>
      <c r="U110" s="113"/>
      <c r="V110" s="113"/>
      <c r="W110" s="113"/>
      <c r="X110" s="113"/>
    </row>
    <row r="111" spans="1:24" s="275" customFormat="1" x14ac:dyDescent="0.25">
      <c r="A111" s="291">
        <v>521</v>
      </c>
      <c r="B111" s="291"/>
      <c r="C111" s="276" t="s">
        <v>102</v>
      </c>
      <c r="D111" s="292">
        <v>5</v>
      </c>
      <c r="E111" s="277" t="s">
        <v>263</v>
      </c>
      <c r="F111" s="293" t="s">
        <v>257</v>
      </c>
      <c r="G111" s="278"/>
      <c r="H111" s="278"/>
      <c r="I111" s="294" t="s">
        <v>274</v>
      </c>
      <c r="J111" s="295"/>
      <c r="K111" s="113"/>
      <c r="L111" s="113"/>
      <c r="M111" s="113"/>
      <c r="N111" s="113"/>
      <c r="O111" s="113"/>
      <c r="P111" s="113"/>
      <c r="Q111" s="113"/>
      <c r="R111" s="113"/>
      <c r="S111" s="113"/>
      <c r="T111" s="113"/>
      <c r="U111" s="113"/>
      <c r="V111" s="113"/>
      <c r="W111" s="113"/>
      <c r="X111" s="113"/>
    </row>
    <row r="112" spans="1:24" s="275" customFormat="1" x14ac:dyDescent="0.25">
      <c r="A112" s="291">
        <v>522</v>
      </c>
      <c r="B112" s="291"/>
      <c r="C112" s="276" t="s">
        <v>102</v>
      </c>
      <c r="D112" s="292">
        <v>10</v>
      </c>
      <c r="E112" s="277" t="s">
        <v>264</v>
      </c>
      <c r="F112" s="293" t="s">
        <v>257</v>
      </c>
      <c r="G112" s="278"/>
      <c r="H112" s="278"/>
      <c r="I112" s="294" t="s">
        <v>274</v>
      </c>
      <c r="J112" s="295"/>
      <c r="K112" s="113"/>
      <c r="L112" s="113"/>
      <c r="M112" s="113"/>
      <c r="N112" s="113"/>
      <c r="O112" s="113"/>
      <c r="P112" s="113"/>
      <c r="Q112" s="113"/>
      <c r="R112" s="113"/>
      <c r="S112" s="113"/>
      <c r="T112" s="113"/>
      <c r="U112" s="113"/>
      <c r="V112" s="113"/>
      <c r="W112" s="113"/>
      <c r="X112" s="113"/>
    </row>
    <row r="113" spans="1:24" ht="30" x14ac:dyDescent="0.25">
      <c r="A113" s="259">
        <v>523</v>
      </c>
      <c r="B113" s="259"/>
      <c r="C113" s="236" t="s">
        <v>102</v>
      </c>
      <c r="D113" s="286">
        <v>5</v>
      </c>
      <c r="E113" s="239" t="s">
        <v>267</v>
      </c>
      <c r="F113" s="287" t="s">
        <v>270</v>
      </c>
      <c r="G113" s="241"/>
      <c r="H113" s="241"/>
      <c r="I113" s="289">
        <v>25</v>
      </c>
      <c r="J113" s="290">
        <v>19</v>
      </c>
      <c r="L113" s="113"/>
    </row>
    <row r="114" spans="1:24" s="305" customFormat="1" ht="30" x14ac:dyDescent="0.25">
      <c r="A114" s="297">
        <v>524</v>
      </c>
      <c r="B114" s="297"/>
      <c r="C114" s="298" t="s">
        <v>102</v>
      </c>
      <c r="D114" s="299">
        <v>5</v>
      </c>
      <c r="E114" s="300" t="s">
        <v>267</v>
      </c>
      <c r="F114" s="301" t="s">
        <v>270</v>
      </c>
      <c r="G114" s="302"/>
      <c r="H114" s="302"/>
      <c r="I114" s="303">
        <v>5</v>
      </c>
      <c r="J114" s="304">
        <v>7</v>
      </c>
      <c r="K114" s="113"/>
      <c r="L114" s="113"/>
      <c r="M114" s="113"/>
      <c r="N114" s="113"/>
      <c r="O114" s="113"/>
      <c r="P114" s="113"/>
      <c r="Q114" s="113"/>
      <c r="R114" s="113"/>
      <c r="S114" s="113"/>
      <c r="T114" s="113"/>
      <c r="U114" s="113"/>
      <c r="V114" s="113"/>
      <c r="W114" s="113"/>
      <c r="X114" s="113"/>
    </row>
    <row r="115" spans="1:24" s="305" customFormat="1" ht="30" x14ac:dyDescent="0.25">
      <c r="A115" s="297">
        <v>525</v>
      </c>
      <c r="B115" s="297"/>
      <c r="C115" s="298" t="s">
        <v>102</v>
      </c>
      <c r="D115" s="299">
        <v>5</v>
      </c>
      <c r="E115" s="300" t="s">
        <v>267</v>
      </c>
      <c r="F115" s="301" t="s">
        <v>270</v>
      </c>
      <c r="G115" s="302"/>
      <c r="H115" s="302"/>
      <c r="I115" s="303">
        <v>5</v>
      </c>
      <c r="J115" s="304">
        <v>7</v>
      </c>
      <c r="K115" s="113"/>
      <c r="L115" s="113"/>
      <c r="M115" s="113"/>
      <c r="N115" s="113"/>
      <c r="O115" s="113"/>
      <c r="P115" s="113"/>
      <c r="Q115" s="113"/>
      <c r="R115" s="113"/>
      <c r="S115" s="113"/>
      <c r="T115" s="113"/>
      <c r="U115" s="113"/>
      <c r="V115" s="113"/>
      <c r="W115" s="113"/>
      <c r="X115" s="113"/>
    </row>
    <row r="116" spans="1:24" s="305" customFormat="1" ht="30" x14ac:dyDescent="0.25">
      <c r="A116" s="297">
        <v>526</v>
      </c>
      <c r="B116" s="297"/>
      <c r="C116" s="298" t="s">
        <v>102</v>
      </c>
      <c r="D116" s="299">
        <v>5</v>
      </c>
      <c r="E116" s="300" t="s">
        <v>267</v>
      </c>
      <c r="F116" s="301" t="s">
        <v>270</v>
      </c>
      <c r="G116" s="302"/>
      <c r="H116" s="302"/>
      <c r="I116" s="303">
        <v>5</v>
      </c>
      <c r="J116" s="304">
        <v>10</v>
      </c>
      <c r="K116" s="113"/>
      <c r="L116" s="113"/>
      <c r="M116" s="113"/>
      <c r="N116" s="113"/>
      <c r="O116" s="113"/>
      <c r="P116" s="113"/>
      <c r="Q116" s="113"/>
      <c r="R116" s="113"/>
      <c r="S116" s="113"/>
      <c r="T116" s="113"/>
      <c r="U116" s="113"/>
      <c r="V116" s="113"/>
      <c r="W116" s="113"/>
      <c r="X116" s="113"/>
    </row>
    <row r="117" spans="1:24" s="275" customFormat="1" ht="30" x14ac:dyDescent="0.25">
      <c r="A117" s="291">
        <v>527</v>
      </c>
      <c r="B117" s="291"/>
      <c r="C117" s="276" t="s">
        <v>102</v>
      </c>
      <c r="D117" s="292" t="s">
        <v>266</v>
      </c>
      <c r="E117" s="277" t="s">
        <v>268</v>
      </c>
      <c r="F117" s="293" t="s">
        <v>270</v>
      </c>
      <c r="G117" s="278"/>
      <c r="H117" s="278"/>
      <c r="I117" s="294" t="s">
        <v>274</v>
      </c>
      <c r="J117" s="295"/>
      <c r="K117" s="113"/>
      <c r="L117" s="113"/>
      <c r="M117" s="113"/>
      <c r="N117" s="113"/>
      <c r="O117" s="113"/>
      <c r="P117" s="113"/>
      <c r="Q117" s="113"/>
      <c r="R117" s="113"/>
      <c r="S117" s="113"/>
      <c r="T117" s="113"/>
      <c r="U117" s="113"/>
      <c r="V117" s="113"/>
      <c r="W117" s="113"/>
      <c r="X117" s="113"/>
    </row>
    <row r="118" spans="1:24" s="275" customFormat="1" ht="30" x14ac:dyDescent="0.25">
      <c r="A118" s="291">
        <v>528</v>
      </c>
      <c r="B118" s="291"/>
      <c r="C118" s="276" t="s">
        <v>102</v>
      </c>
      <c r="D118" s="292" t="s">
        <v>266</v>
      </c>
      <c r="E118" s="277" t="s">
        <v>268</v>
      </c>
      <c r="F118" s="293" t="s">
        <v>270</v>
      </c>
      <c r="G118" s="278"/>
      <c r="H118" s="278"/>
      <c r="I118" s="294" t="s">
        <v>274</v>
      </c>
      <c r="J118" s="295"/>
      <c r="K118" s="113"/>
      <c r="L118" s="113"/>
      <c r="M118" s="113"/>
      <c r="N118" s="113"/>
      <c r="O118" s="113"/>
      <c r="P118" s="113"/>
      <c r="Q118" s="113"/>
      <c r="R118" s="113"/>
      <c r="S118" s="113"/>
      <c r="T118" s="113"/>
      <c r="U118" s="113"/>
      <c r="V118" s="113"/>
      <c r="W118" s="113"/>
      <c r="X118" s="113"/>
    </row>
    <row r="119" spans="1:24" ht="30" x14ac:dyDescent="0.25">
      <c r="A119" s="259">
        <v>529</v>
      </c>
      <c r="B119" s="259"/>
      <c r="C119" s="236" t="s">
        <v>102</v>
      </c>
      <c r="D119" s="286" t="s">
        <v>266</v>
      </c>
      <c r="E119" s="239" t="s">
        <v>269</v>
      </c>
      <c r="F119" s="287" t="s">
        <v>270</v>
      </c>
      <c r="G119" s="241"/>
      <c r="H119" s="241"/>
      <c r="I119" s="289">
        <v>10</v>
      </c>
      <c r="J119" s="290">
        <v>19</v>
      </c>
      <c r="L119" s="113"/>
    </row>
    <row r="120" spans="1:24" ht="30" x14ac:dyDescent="0.25">
      <c r="A120" s="259">
        <v>530</v>
      </c>
      <c r="B120" s="259"/>
      <c r="C120" s="236" t="s">
        <v>102</v>
      </c>
      <c r="D120" s="286" t="s">
        <v>266</v>
      </c>
      <c r="E120" s="239" t="s">
        <v>269</v>
      </c>
      <c r="F120" s="287" t="s">
        <v>270</v>
      </c>
      <c r="G120" s="241"/>
      <c r="H120" s="241"/>
      <c r="I120" s="289">
        <v>0</v>
      </c>
      <c r="J120" s="290">
        <v>19</v>
      </c>
      <c r="L120" s="113"/>
    </row>
    <row r="121" spans="1:24" x14ac:dyDescent="0.25">
      <c r="A121" s="342"/>
      <c r="B121" s="108"/>
      <c r="C121" s="107"/>
      <c r="D121" s="281"/>
      <c r="E121" s="111"/>
      <c r="F121" s="112"/>
      <c r="G121" s="112"/>
      <c r="H121" s="112"/>
      <c r="I121" s="101"/>
      <c r="J121" s="5"/>
      <c r="L121" s="113"/>
    </row>
    <row r="122" spans="1:24" x14ac:dyDescent="0.25">
      <c r="A122" s="342"/>
      <c r="B122" s="108"/>
      <c r="C122" s="107"/>
      <c r="D122" s="281"/>
      <c r="E122" s="111"/>
      <c r="F122" s="112"/>
      <c r="G122" s="112"/>
      <c r="H122" s="112"/>
      <c r="I122" s="101"/>
      <c r="J122" s="5"/>
      <c r="L122" s="113"/>
    </row>
    <row r="123" spans="1:24" x14ac:dyDescent="0.25">
      <c r="A123" s="342"/>
      <c r="B123" s="108"/>
      <c r="C123" s="107"/>
      <c r="D123" s="281"/>
      <c r="E123" s="111"/>
      <c r="F123" s="112"/>
      <c r="G123" s="112"/>
      <c r="H123" s="112"/>
      <c r="I123" s="101"/>
      <c r="J123" s="5"/>
      <c r="L123" s="113"/>
    </row>
    <row r="124" spans="1:24" x14ac:dyDescent="0.25">
      <c r="A124" s="342"/>
      <c r="B124" s="108"/>
      <c r="C124" s="107"/>
      <c r="D124" s="281"/>
      <c r="E124" s="111"/>
      <c r="F124" s="112"/>
      <c r="G124" s="112"/>
      <c r="H124" s="112"/>
      <c r="I124" s="101"/>
      <c r="J124" s="5"/>
      <c r="L124" s="113"/>
    </row>
    <row r="125" spans="1:24" x14ac:dyDescent="0.25">
      <c r="A125" s="342"/>
      <c r="B125" s="108"/>
      <c r="C125" s="107"/>
      <c r="D125" s="281"/>
      <c r="E125" s="111"/>
      <c r="F125" s="112"/>
      <c r="G125" s="112"/>
      <c r="H125" s="112"/>
      <c r="I125" s="101"/>
      <c r="J125" s="5"/>
      <c r="L125" s="113"/>
    </row>
    <row r="126" spans="1:24" x14ac:dyDescent="0.25">
      <c r="A126" s="342"/>
      <c r="B126" s="108"/>
      <c r="C126" s="107"/>
      <c r="D126" s="281"/>
      <c r="E126" s="111"/>
      <c r="F126" s="112"/>
      <c r="G126" s="112"/>
      <c r="H126" s="112"/>
      <c r="I126" s="101"/>
      <c r="J126" s="5"/>
      <c r="L126" s="113"/>
    </row>
    <row r="127" spans="1:24" x14ac:dyDescent="0.25">
      <c r="A127" s="342"/>
      <c r="B127" s="108"/>
      <c r="C127" s="107"/>
      <c r="D127" s="281"/>
      <c r="E127" s="111"/>
      <c r="F127" s="112"/>
      <c r="G127" s="112"/>
      <c r="H127" s="112"/>
      <c r="I127" s="101"/>
      <c r="J127" s="5"/>
      <c r="L127" s="113"/>
    </row>
    <row r="128" spans="1:24" x14ac:dyDescent="0.25">
      <c r="A128" s="342"/>
      <c r="B128" s="108"/>
      <c r="C128" s="107"/>
      <c r="D128" s="281"/>
      <c r="E128" s="111"/>
      <c r="F128" s="112"/>
      <c r="G128" s="112"/>
      <c r="H128" s="112"/>
      <c r="I128" s="101"/>
      <c r="J128" s="5"/>
      <c r="L128" s="113"/>
    </row>
    <row r="129" spans="1:12" x14ac:dyDescent="0.25">
      <c r="A129" s="342"/>
      <c r="B129" s="108"/>
      <c r="C129" s="107"/>
      <c r="D129" s="281"/>
      <c r="E129" s="111"/>
      <c r="F129" s="112"/>
      <c r="G129" s="112"/>
      <c r="H129" s="112"/>
      <c r="I129" s="101"/>
      <c r="J129" s="5"/>
      <c r="L129" s="113"/>
    </row>
    <row r="130" spans="1:12" x14ac:dyDescent="0.25">
      <c r="A130" s="342"/>
      <c r="B130" s="108"/>
      <c r="C130" s="107"/>
      <c r="D130" s="281"/>
      <c r="E130" s="111"/>
      <c r="F130" s="112"/>
      <c r="G130" s="112"/>
      <c r="H130" s="112"/>
      <c r="I130" s="101"/>
      <c r="J130" s="5"/>
      <c r="L130" s="113"/>
    </row>
    <row r="131" spans="1:12" x14ac:dyDescent="0.25">
      <c r="A131" s="342"/>
      <c r="B131" s="108"/>
      <c r="C131" s="107"/>
      <c r="D131" s="281"/>
      <c r="E131" s="111"/>
      <c r="F131" s="112"/>
      <c r="G131" s="112"/>
      <c r="H131" s="112"/>
      <c r="I131" s="101"/>
      <c r="J131" s="5"/>
      <c r="L131" s="113"/>
    </row>
    <row r="132" spans="1:12" x14ac:dyDescent="0.25">
      <c r="A132" s="342"/>
      <c r="B132" s="108"/>
      <c r="C132" s="107"/>
      <c r="D132" s="281"/>
      <c r="E132" s="111"/>
      <c r="F132" s="112"/>
      <c r="G132" s="112"/>
      <c r="H132" s="112"/>
      <c r="I132" s="101"/>
      <c r="J132" s="5"/>
      <c r="L132" s="113"/>
    </row>
    <row r="133" spans="1:12" x14ac:dyDescent="0.25">
      <c r="A133" s="342"/>
      <c r="B133" s="108"/>
      <c r="C133" s="107"/>
      <c r="D133" s="281"/>
      <c r="E133" s="111"/>
      <c r="F133" s="112"/>
      <c r="G133" s="112"/>
      <c r="H133" s="112"/>
      <c r="I133" s="101"/>
      <c r="J133" s="5"/>
      <c r="L133" s="113"/>
    </row>
    <row r="134" spans="1:12" x14ac:dyDescent="0.25">
      <c r="A134" s="342"/>
      <c r="B134" s="108"/>
      <c r="C134" s="107"/>
      <c r="D134" s="281"/>
      <c r="E134" s="111"/>
      <c r="F134" s="112"/>
      <c r="G134" s="112"/>
      <c r="H134" s="112"/>
      <c r="I134" s="101"/>
      <c r="J134" s="5"/>
      <c r="L134" s="113"/>
    </row>
    <row r="135" spans="1:12" x14ac:dyDescent="0.25">
      <c r="A135" s="342"/>
      <c r="B135" s="108"/>
      <c r="C135" s="107"/>
      <c r="D135" s="281"/>
      <c r="E135" s="111"/>
      <c r="F135" s="112"/>
      <c r="G135" s="112"/>
      <c r="H135" s="112"/>
      <c r="I135" s="101"/>
      <c r="J135" s="5"/>
      <c r="L135" s="113"/>
    </row>
    <row r="136" spans="1:12" x14ac:dyDescent="0.25">
      <c r="A136" s="342"/>
      <c r="B136" s="108"/>
      <c r="C136" s="107"/>
      <c r="D136" s="281"/>
      <c r="E136" s="111"/>
      <c r="F136" s="112"/>
      <c r="G136" s="112"/>
      <c r="H136" s="112"/>
      <c r="I136" s="101"/>
      <c r="J136" s="5"/>
      <c r="L136" s="113"/>
    </row>
    <row r="137" spans="1:12" x14ac:dyDescent="0.25">
      <c r="A137" s="342"/>
      <c r="B137" s="108"/>
      <c r="C137" s="107"/>
      <c r="D137" s="281"/>
      <c r="E137" s="111"/>
      <c r="F137" s="112"/>
      <c r="G137" s="112"/>
      <c r="H137" s="112"/>
      <c r="I137" s="101"/>
      <c r="J137" s="5"/>
      <c r="L137" s="113"/>
    </row>
    <row r="138" spans="1:12" x14ac:dyDescent="0.25">
      <c r="A138" s="342"/>
      <c r="B138" s="108"/>
      <c r="C138" s="107"/>
      <c r="D138" s="281"/>
      <c r="E138" s="111"/>
      <c r="F138" s="112"/>
      <c r="G138" s="112"/>
      <c r="H138" s="112"/>
      <c r="I138" s="101"/>
      <c r="J138" s="5"/>
      <c r="L138" s="113"/>
    </row>
    <row r="139" spans="1:12" x14ac:dyDescent="0.25">
      <c r="A139" s="342"/>
      <c r="B139" s="108"/>
      <c r="C139" s="107"/>
      <c r="D139" s="281"/>
      <c r="E139" s="111"/>
      <c r="F139" s="112"/>
      <c r="G139" s="112"/>
      <c r="H139" s="112"/>
      <c r="I139" s="101"/>
      <c r="J139" s="5"/>
      <c r="L139" s="113"/>
    </row>
    <row r="140" spans="1:12" x14ac:dyDescent="0.25">
      <c r="A140" s="342"/>
      <c r="B140" s="108"/>
      <c r="C140" s="107"/>
      <c r="D140" s="281"/>
      <c r="E140" s="111"/>
      <c r="F140" s="112"/>
      <c r="G140" s="112"/>
      <c r="H140" s="112"/>
      <c r="I140" s="101"/>
      <c r="J140" s="5"/>
      <c r="L140" s="113"/>
    </row>
    <row r="141" spans="1:12" x14ac:dyDescent="0.25">
      <c r="A141" s="342"/>
      <c r="B141" s="108"/>
      <c r="C141" s="107"/>
      <c r="D141" s="281"/>
      <c r="E141" s="111"/>
      <c r="F141" s="112"/>
      <c r="G141" s="112"/>
      <c r="H141" s="112"/>
      <c r="I141" s="101"/>
      <c r="J141" s="5"/>
      <c r="L141" s="113"/>
    </row>
    <row r="142" spans="1:12" x14ac:dyDescent="0.25">
      <c r="A142" s="342"/>
      <c r="B142" s="108"/>
      <c r="C142" s="107"/>
      <c r="D142" s="281"/>
      <c r="E142" s="111"/>
      <c r="F142" s="112"/>
      <c r="G142" s="112"/>
      <c r="H142" s="112"/>
      <c r="I142" s="101"/>
      <c r="J142" s="5"/>
      <c r="L142" s="113"/>
    </row>
    <row r="143" spans="1:12" x14ac:dyDescent="0.25">
      <c r="A143" s="342"/>
      <c r="B143" s="108"/>
      <c r="C143" s="107"/>
      <c r="D143" s="281"/>
      <c r="E143" s="111"/>
      <c r="F143" s="112"/>
      <c r="G143" s="112"/>
      <c r="H143" s="112"/>
      <c r="I143" s="101"/>
      <c r="J143" s="5"/>
      <c r="L143" s="113"/>
    </row>
    <row r="144" spans="1:12" x14ac:dyDescent="0.25">
      <c r="A144" s="342"/>
      <c r="B144" s="108"/>
      <c r="C144" s="107"/>
      <c r="D144" s="281"/>
      <c r="E144" s="111"/>
      <c r="F144" s="112"/>
      <c r="G144" s="112"/>
      <c r="H144" s="112"/>
      <c r="I144" s="101"/>
      <c r="J144" s="5"/>
      <c r="L144" s="113"/>
    </row>
    <row r="145" spans="1:12" x14ac:dyDescent="0.25">
      <c r="A145" s="342"/>
      <c r="B145" s="108"/>
      <c r="C145" s="107"/>
      <c r="D145" s="281"/>
      <c r="E145" s="111"/>
      <c r="F145" s="112"/>
      <c r="G145" s="112"/>
      <c r="H145" s="112"/>
      <c r="I145" s="101"/>
      <c r="J145" s="5"/>
      <c r="L145" s="113"/>
    </row>
    <row r="146" spans="1:12" x14ac:dyDescent="0.25">
      <c r="A146" s="342"/>
      <c r="B146" s="108"/>
      <c r="C146" s="107"/>
      <c r="D146" s="281"/>
      <c r="E146" s="111"/>
      <c r="F146" s="112"/>
      <c r="G146" s="112"/>
      <c r="H146" s="112"/>
      <c r="I146" s="101"/>
      <c r="J146" s="5"/>
      <c r="L146" s="113"/>
    </row>
    <row r="147" spans="1:12" x14ac:dyDescent="0.25">
      <c r="A147" s="342"/>
      <c r="B147" s="108"/>
      <c r="C147" s="107"/>
      <c r="D147" s="281"/>
      <c r="E147" s="111"/>
      <c r="F147" s="112"/>
      <c r="G147" s="112"/>
      <c r="H147" s="112"/>
      <c r="I147" s="101"/>
      <c r="J147" s="5"/>
      <c r="L147" s="113"/>
    </row>
    <row r="148" spans="1:12" x14ac:dyDescent="0.25">
      <c r="A148" s="342"/>
      <c r="B148" s="108"/>
      <c r="C148" s="107"/>
      <c r="D148" s="281"/>
      <c r="E148" s="111"/>
      <c r="F148" s="112"/>
      <c r="G148" s="112"/>
      <c r="H148" s="112"/>
      <c r="I148" s="101"/>
      <c r="J148" s="5"/>
      <c r="L148" s="113"/>
    </row>
    <row r="149" spans="1:12" x14ac:dyDescent="0.25">
      <c r="A149" s="342"/>
      <c r="B149" s="108"/>
      <c r="C149" s="107"/>
      <c r="D149" s="281"/>
      <c r="E149" s="111"/>
      <c r="F149" s="112"/>
      <c r="G149" s="112"/>
      <c r="H149" s="112"/>
      <c r="I149" s="101"/>
      <c r="J149" s="5"/>
      <c r="L149" s="113"/>
    </row>
    <row r="150" spans="1:12" x14ac:dyDescent="0.25">
      <c r="A150" s="342"/>
      <c r="B150" s="108"/>
      <c r="C150" s="107"/>
      <c r="D150" s="281"/>
      <c r="E150" s="111"/>
      <c r="F150" s="112"/>
      <c r="G150" s="112"/>
      <c r="H150" s="112"/>
      <c r="I150" s="101"/>
      <c r="J150" s="5"/>
      <c r="L150" s="113"/>
    </row>
    <row r="151" spans="1:12" x14ac:dyDescent="0.25">
      <c r="A151" s="342"/>
      <c r="B151" s="108"/>
      <c r="C151" s="107"/>
      <c r="D151" s="281"/>
      <c r="E151" s="111"/>
      <c r="F151" s="112"/>
      <c r="G151" s="112"/>
      <c r="H151" s="112"/>
      <c r="I151" s="101"/>
      <c r="J151" s="5"/>
      <c r="L151" s="113"/>
    </row>
    <row r="152" spans="1:12" x14ac:dyDescent="0.25">
      <c r="A152" s="342"/>
      <c r="B152" s="108"/>
      <c r="C152" s="107"/>
      <c r="D152" s="281"/>
      <c r="E152" s="111"/>
      <c r="F152" s="112"/>
      <c r="G152" s="112"/>
      <c r="H152" s="112"/>
      <c r="I152" s="101"/>
      <c r="J152" s="5"/>
      <c r="L152" s="113"/>
    </row>
    <row r="153" spans="1:12" x14ac:dyDescent="0.25">
      <c r="A153" s="342"/>
      <c r="B153" s="108"/>
      <c r="C153" s="107"/>
      <c r="D153" s="281"/>
      <c r="E153" s="111"/>
      <c r="F153" s="112"/>
      <c r="G153" s="112"/>
      <c r="H153" s="112"/>
      <c r="I153" s="101"/>
      <c r="J153" s="5"/>
      <c r="L153" s="113"/>
    </row>
    <row r="154" spans="1:12" x14ac:dyDescent="0.25">
      <c r="A154" s="342"/>
      <c r="B154" s="108"/>
      <c r="C154" s="107"/>
      <c r="D154" s="281"/>
      <c r="E154" s="111"/>
      <c r="F154" s="112"/>
      <c r="G154" s="112"/>
      <c r="H154" s="112"/>
      <c r="I154" s="101"/>
      <c r="J154" s="5"/>
      <c r="L154" s="113"/>
    </row>
    <row r="155" spans="1:12" x14ac:dyDescent="0.25">
      <c r="A155" s="342"/>
      <c r="B155" s="108"/>
      <c r="C155" s="107"/>
      <c r="D155" s="281"/>
      <c r="E155" s="111"/>
      <c r="F155" s="112"/>
      <c r="G155" s="112"/>
      <c r="H155" s="112"/>
      <c r="I155" s="101"/>
      <c r="J155" s="5"/>
      <c r="L155" s="113"/>
    </row>
    <row r="156" spans="1:12" x14ac:dyDescent="0.25">
      <c r="A156" s="342"/>
      <c r="B156" s="108"/>
      <c r="C156" s="107"/>
      <c r="D156" s="281"/>
      <c r="E156" s="111"/>
      <c r="F156" s="112"/>
      <c r="G156" s="112"/>
      <c r="H156" s="112"/>
      <c r="I156" s="101"/>
      <c r="J156" s="5"/>
      <c r="L156" s="113"/>
    </row>
    <row r="157" spans="1:12" x14ac:dyDescent="0.25">
      <c r="A157" s="342"/>
      <c r="B157" s="108"/>
      <c r="C157" s="107"/>
      <c r="D157" s="281"/>
      <c r="E157" s="111"/>
      <c r="F157" s="112"/>
      <c r="G157" s="112"/>
      <c r="H157" s="112"/>
      <c r="I157" s="101"/>
      <c r="J157" s="5"/>
      <c r="L157" s="113"/>
    </row>
    <row r="158" spans="1:12" x14ac:dyDescent="0.25">
      <c r="A158" s="342"/>
      <c r="B158" s="108"/>
      <c r="C158" s="107"/>
      <c r="D158" s="281"/>
      <c r="E158" s="111"/>
      <c r="F158" s="112"/>
      <c r="G158" s="112"/>
      <c r="H158" s="112"/>
      <c r="I158" s="101"/>
      <c r="J158" s="5"/>
      <c r="L158" s="113"/>
    </row>
    <row r="159" spans="1:12" x14ac:dyDescent="0.25">
      <c r="A159" s="342"/>
      <c r="B159" s="108"/>
      <c r="C159" s="107"/>
      <c r="D159" s="281"/>
      <c r="E159" s="111"/>
      <c r="F159" s="112"/>
      <c r="G159" s="112"/>
      <c r="H159" s="112"/>
      <c r="I159" s="101"/>
      <c r="J159" s="5"/>
      <c r="L159" s="113"/>
    </row>
    <row r="160" spans="1:12" x14ac:dyDescent="0.25">
      <c r="A160" s="342"/>
      <c r="B160" s="108"/>
      <c r="C160" s="107"/>
      <c r="D160" s="281"/>
      <c r="E160" s="111"/>
      <c r="F160" s="112"/>
      <c r="G160" s="112"/>
      <c r="H160" s="112"/>
      <c r="I160" s="101"/>
      <c r="J160" s="5"/>
      <c r="L160" s="113"/>
    </row>
    <row r="161" spans="1:12" x14ac:dyDescent="0.25">
      <c r="A161" s="342"/>
      <c r="B161" s="108"/>
      <c r="C161" s="107"/>
      <c r="D161" s="281"/>
      <c r="E161" s="111"/>
      <c r="F161" s="112"/>
      <c r="G161" s="112"/>
      <c r="H161" s="112"/>
      <c r="I161" s="101"/>
      <c r="J161" s="5"/>
      <c r="L161" s="113"/>
    </row>
    <row r="162" spans="1:12" x14ac:dyDescent="0.25">
      <c r="A162" s="342"/>
      <c r="B162" s="108"/>
      <c r="C162" s="107"/>
      <c r="D162" s="281"/>
      <c r="E162" s="111"/>
      <c r="F162" s="112"/>
      <c r="G162" s="112"/>
      <c r="H162" s="112"/>
      <c r="I162" s="101"/>
      <c r="J162" s="5"/>
      <c r="L162" s="113"/>
    </row>
    <row r="163" spans="1:12" x14ac:dyDescent="0.25">
      <c r="A163" s="342"/>
      <c r="B163" s="108"/>
      <c r="C163" s="107"/>
      <c r="D163" s="281"/>
      <c r="E163" s="111"/>
      <c r="F163" s="112"/>
      <c r="G163" s="112"/>
      <c r="H163" s="112"/>
      <c r="I163" s="101"/>
      <c r="J163" s="5"/>
      <c r="L163" s="113"/>
    </row>
    <row r="164" spans="1:12" x14ac:dyDescent="0.25">
      <c r="A164" s="342"/>
      <c r="B164" s="108"/>
      <c r="C164" s="107"/>
      <c r="D164" s="281"/>
      <c r="E164" s="111"/>
      <c r="F164" s="112"/>
      <c r="G164" s="112"/>
      <c r="H164" s="112"/>
      <c r="I164" s="101"/>
      <c r="J164" s="5"/>
      <c r="L164" s="113"/>
    </row>
    <row r="165" spans="1:12" x14ac:dyDescent="0.25">
      <c r="A165" s="342"/>
      <c r="B165" s="108"/>
      <c r="C165" s="107"/>
      <c r="D165" s="281"/>
      <c r="E165" s="111"/>
      <c r="F165" s="112"/>
      <c r="G165" s="112"/>
      <c r="H165" s="112"/>
      <c r="I165" s="101"/>
      <c r="J165" s="5"/>
      <c r="L165" s="113"/>
    </row>
    <row r="166" spans="1:12" x14ac:dyDescent="0.25">
      <c r="A166" s="342"/>
      <c r="B166" s="108"/>
      <c r="C166" s="107"/>
      <c r="D166" s="281"/>
      <c r="E166" s="111"/>
      <c r="F166" s="112"/>
      <c r="G166" s="112"/>
      <c r="H166" s="112"/>
      <c r="I166" s="101"/>
      <c r="J166" s="5"/>
      <c r="L166" s="113"/>
    </row>
    <row r="167" spans="1:12" x14ac:dyDescent="0.25">
      <c r="A167" s="342"/>
      <c r="B167" s="108"/>
      <c r="C167" s="107"/>
      <c r="D167" s="281"/>
      <c r="E167" s="111"/>
      <c r="F167" s="112"/>
      <c r="G167" s="112"/>
      <c r="H167" s="112"/>
      <c r="I167" s="101"/>
      <c r="J167" s="5"/>
      <c r="L167" s="113"/>
    </row>
    <row r="168" spans="1:12" x14ac:dyDescent="0.25">
      <c r="A168" s="342"/>
      <c r="B168" s="108"/>
      <c r="C168" s="107"/>
      <c r="D168" s="281"/>
      <c r="E168" s="111"/>
      <c r="F168" s="112"/>
      <c r="G168" s="112"/>
      <c r="H168" s="112"/>
      <c r="I168" s="101"/>
      <c r="J168" s="5"/>
      <c r="L168" s="113"/>
    </row>
    <row r="169" spans="1:12" x14ac:dyDescent="0.25">
      <c r="A169" s="342"/>
      <c r="B169" s="108"/>
      <c r="C169" s="107"/>
      <c r="D169" s="281"/>
      <c r="E169" s="111"/>
      <c r="F169" s="112"/>
      <c r="G169" s="112"/>
      <c r="H169" s="112"/>
      <c r="I169" s="101"/>
      <c r="J169" s="5"/>
      <c r="L169" s="113"/>
    </row>
    <row r="170" spans="1:12" x14ac:dyDescent="0.25">
      <c r="A170" s="342"/>
      <c r="B170" s="108"/>
      <c r="C170" s="107"/>
      <c r="D170" s="281"/>
      <c r="E170" s="111"/>
      <c r="F170" s="112"/>
      <c r="G170" s="112"/>
      <c r="H170" s="112"/>
      <c r="I170" s="101"/>
      <c r="J170" s="5"/>
      <c r="L170" s="113"/>
    </row>
    <row r="171" spans="1:12" x14ac:dyDescent="0.25">
      <c r="A171" s="342"/>
      <c r="B171" s="108"/>
      <c r="C171" s="107"/>
      <c r="D171" s="281"/>
      <c r="E171" s="111"/>
      <c r="F171" s="112"/>
      <c r="G171" s="112"/>
      <c r="H171" s="112"/>
      <c r="I171" s="101"/>
      <c r="J171" s="5"/>
      <c r="L171" s="113"/>
    </row>
    <row r="172" spans="1:12" x14ac:dyDescent="0.25">
      <c r="A172" s="342"/>
      <c r="B172" s="108"/>
      <c r="C172" s="107"/>
      <c r="D172" s="281"/>
      <c r="E172" s="111"/>
      <c r="F172" s="112"/>
      <c r="G172" s="112"/>
      <c r="H172" s="112"/>
      <c r="I172" s="101"/>
      <c r="J172" s="5"/>
      <c r="L172" s="113"/>
    </row>
    <row r="173" spans="1:12" x14ac:dyDescent="0.25">
      <c r="A173" s="342"/>
      <c r="B173" s="108"/>
      <c r="C173" s="107"/>
      <c r="D173" s="281"/>
      <c r="E173" s="111"/>
      <c r="F173" s="112"/>
      <c r="G173" s="112"/>
      <c r="H173" s="112"/>
      <c r="I173" s="101"/>
      <c r="J173" s="5"/>
      <c r="L173" s="113"/>
    </row>
    <row r="174" spans="1:12" x14ac:dyDescent="0.25">
      <c r="A174" s="342"/>
      <c r="B174" s="108"/>
      <c r="C174" s="107"/>
      <c r="D174" s="281"/>
      <c r="E174" s="111"/>
      <c r="F174" s="112"/>
      <c r="G174" s="112"/>
      <c r="H174" s="112"/>
      <c r="I174" s="101"/>
      <c r="J174" s="5"/>
      <c r="L174" s="113"/>
    </row>
    <row r="175" spans="1:12" x14ac:dyDescent="0.25">
      <c r="A175" s="342"/>
      <c r="B175" s="108"/>
      <c r="C175" s="107"/>
      <c r="D175" s="281"/>
      <c r="E175" s="111"/>
      <c r="F175" s="112"/>
      <c r="G175" s="112"/>
      <c r="H175" s="112"/>
      <c r="I175" s="101"/>
      <c r="J175" s="5"/>
      <c r="L175" s="113"/>
    </row>
    <row r="176" spans="1:12" x14ac:dyDescent="0.25">
      <c r="A176" s="342"/>
      <c r="B176" s="108"/>
      <c r="C176" s="107"/>
      <c r="D176" s="281"/>
      <c r="E176" s="111"/>
      <c r="F176" s="112"/>
      <c r="G176" s="112"/>
      <c r="H176" s="112"/>
      <c r="I176" s="101"/>
      <c r="J176" s="5"/>
      <c r="L176" s="113"/>
    </row>
    <row r="177" spans="1:12" x14ac:dyDescent="0.25">
      <c r="A177" s="342"/>
      <c r="B177" s="108"/>
      <c r="C177" s="107"/>
      <c r="D177" s="281"/>
      <c r="E177" s="111"/>
      <c r="F177" s="112"/>
      <c r="G177" s="112"/>
      <c r="H177" s="112"/>
      <c r="I177" s="101"/>
      <c r="J177" s="5"/>
      <c r="L177" s="113"/>
    </row>
    <row r="178" spans="1:12" x14ac:dyDescent="0.25">
      <c r="A178" s="342"/>
      <c r="B178" s="108"/>
      <c r="C178" s="107"/>
      <c r="D178" s="281"/>
      <c r="E178" s="111"/>
      <c r="F178" s="112"/>
      <c r="G178" s="112"/>
      <c r="H178" s="112"/>
      <c r="I178" s="101"/>
      <c r="J178" s="5"/>
      <c r="L178" s="113"/>
    </row>
    <row r="179" spans="1:12" x14ac:dyDescent="0.25">
      <c r="A179" s="342"/>
      <c r="B179" s="108"/>
      <c r="C179" s="107"/>
      <c r="D179" s="281"/>
      <c r="E179" s="111"/>
      <c r="F179" s="112"/>
      <c r="G179" s="112"/>
      <c r="H179" s="112"/>
      <c r="I179" s="101"/>
      <c r="J179" s="5"/>
      <c r="L179" s="113"/>
    </row>
    <row r="180" spans="1:12" x14ac:dyDescent="0.25">
      <c r="A180" s="342"/>
      <c r="B180" s="108"/>
      <c r="C180" s="107"/>
      <c r="D180" s="281"/>
      <c r="E180" s="111"/>
      <c r="F180" s="112"/>
      <c r="G180" s="112"/>
      <c r="H180" s="112"/>
      <c r="I180" s="101"/>
      <c r="J180" s="5"/>
      <c r="L180" s="113"/>
    </row>
    <row r="181" spans="1:12" x14ac:dyDescent="0.25">
      <c r="A181" s="342"/>
      <c r="B181" s="108"/>
      <c r="C181" s="107"/>
      <c r="D181" s="281"/>
      <c r="E181" s="111"/>
      <c r="F181" s="112"/>
      <c r="G181" s="112"/>
      <c r="H181" s="112"/>
      <c r="I181" s="101"/>
      <c r="J181" s="5"/>
      <c r="L181" s="113"/>
    </row>
    <row r="182" spans="1:12" x14ac:dyDescent="0.25">
      <c r="A182" s="342"/>
      <c r="B182" s="108"/>
      <c r="C182" s="107"/>
      <c r="D182" s="281"/>
      <c r="E182" s="111"/>
      <c r="F182" s="112"/>
      <c r="G182" s="112"/>
      <c r="H182" s="112"/>
      <c r="I182" s="101"/>
      <c r="J182" s="5"/>
      <c r="L182" s="113"/>
    </row>
    <row r="183" spans="1:12" x14ac:dyDescent="0.25">
      <c r="A183" s="342"/>
      <c r="B183" s="108"/>
      <c r="C183" s="107"/>
      <c r="D183" s="281"/>
      <c r="E183" s="111"/>
      <c r="F183" s="112"/>
      <c r="G183" s="112"/>
      <c r="H183" s="112"/>
      <c r="I183" s="101"/>
      <c r="J183" s="5"/>
      <c r="L183" s="113"/>
    </row>
    <row r="184" spans="1:12" x14ac:dyDescent="0.25">
      <c r="A184" s="342"/>
      <c r="B184" s="108"/>
      <c r="C184" s="107"/>
      <c r="D184" s="281"/>
      <c r="E184" s="111"/>
      <c r="F184" s="112"/>
      <c r="G184" s="112"/>
      <c r="H184" s="112"/>
      <c r="I184" s="101"/>
      <c r="J184" s="5"/>
      <c r="L184" s="113"/>
    </row>
    <row r="185" spans="1:12" x14ac:dyDescent="0.25">
      <c r="A185" s="342"/>
      <c r="B185" s="108"/>
      <c r="C185" s="107"/>
      <c r="D185" s="281"/>
      <c r="E185" s="111"/>
      <c r="F185" s="112"/>
      <c r="G185" s="112"/>
      <c r="H185" s="112"/>
      <c r="I185" s="101"/>
      <c r="J185" s="5"/>
      <c r="L185" s="113"/>
    </row>
    <row r="186" spans="1:12" x14ac:dyDescent="0.25">
      <c r="A186" s="342"/>
      <c r="B186" s="108"/>
      <c r="C186" s="107"/>
      <c r="D186" s="281"/>
      <c r="E186" s="111"/>
      <c r="F186" s="112"/>
      <c r="G186" s="112"/>
      <c r="H186" s="112"/>
      <c r="I186" s="101"/>
      <c r="J186" s="5"/>
      <c r="L186" s="113"/>
    </row>
    <row r="187" spans="1:12" x14ac:dyDescent="0.25">
      <c r="A187" s="342"/>
      <c r="B187" s="108"/>
      <c r="C187" s="107"/>
      <c r="D187" s="281"/>
      <c r="E187" s="111"/>
      <c r="F187" s="112"/>
      <c r="G187" s="112"/>
      <c r="H187" s="112"/>
      <c r="I187" s="101"/>
      <c r="J187" s="5"/>
      <c r="L187" s="113"/>
    </row>
    <row r="188" spans="1:12" x14ac:dyDescent="0.25">
      <c r="A188" s="342"/>
      <c r="B188" s="108"/>
      <c r="C188" s="107"/>
      <c r="D188" s="281"/>
      <c r="E188" s="111"/>
      <c r="F188" s="112"/>
      <c r="G188" s="112"/>
      <c r="H188" s="112"/>
      <c r="I188" s="101"/>
      <c r="J188" s="5"/>
      <c r="L188" s="113"/>
    </row>
    <row r="189" spans="1:12" x14ac:dyDescent="0.25">
      <c r="A189" s="342"/>
      <c r="B189" s="108"/>
      <c r="C189" s="107"/>
      <c r="D189" s="281"/>
      <c r="E189" s="111"/>
      <c r="F189" s="112"/>
      <c r="G189" s="112"/>
      <c r="H189" s="112"/>
      <c r="I189" s="101"/>
      <c r="J189" s="5"/>
      <c r="L189" s="113"/>
    </row>
    <row r="190" spans="1:12" x14ac:dyDescent="0.25">
      <c r="A190" s="342"/>
      <c r="B190" s="108"/>
      <c r="C190" s="107"/>
      <c r="D190" s="281"/>
      <c r="E190" s="111"/>
      <c r="F190" s="112"/>
      <c r="G190" s="112"/>
      <c r="H190" s="112"/>
      <c r="I190" s="101"/>
      <c r="J190" s="5"/>
      <c r="L190" s="113"/>
    </row>
    <row r="191" spans="1:12" x14ac:dyDescent="0.25">
      <c r="A191" s="342"/>
      <c r="B191" s="108"/>
      <c r="C191" s="107"/>
      <c r="D191" s="281"/>
      <c r="E191" s="111"/>
      <c r="F191" s="112"/>
      <c r="G191" s="112"/>
      <c r="H191" s="112"/>
      <c r="I191" s="101"/>
      <c r="J191" s="5"/>
      <c r="L191" s="113"/>
    </row>
    <row r="192" spans="1:12" x14ac:dyDescent="0.25">
      <c r="A192" s="342"/>
      <c r="B192" s="108"/>
      <c r="C192" s="107"/>
      <c r="D192" s="281"/>
      <c r="E192" s="111"/>
      <c r="F192" s="112"/>
      <c r="G192" s="112"/>
      <c r="H192" s="112"/>
      <c r="I192" s="101"/>
      <c r="J192" s="5"/>
      <c r="L192" s="113"/>
    </row>
    <row r="193" spans="1:12" x14ac:dyDescent="0.25">
      <c r="A193" s="342"/>
      <c r="B193" s="108"/>
      <c r="C193" s="107"/>
      <c r="D193" s="281"/>
      <c r="E193" s="111"/>
      <c r="F193" s="112"/>
      <c r="G193" s="112"/>
      <c r="H193" s="112"/>
      <c r="I193" s="101"/>
      <c r="J193" s="5"/>
      <c r="L193" s="113"/>
    </row>
    <row r="194" spans="1:12" x14ac:dyDescent="0.25">
      <c r="A194" s="342"/>
      <c r="B194" s="108"/>
      <c r="C194" s="107"/>
      <c r="D194" s="281"/>
      <c r="E194" s="111"/>
      <c r="F194" s="112"/>
      <c r="G194" s="112"/>
      <c r="H194" s="112"/>
      <c r="I194" s="101"/>
      <c r="J194" s="5"/>
      <c r="L194" s="113"/>
    </row>
    <row r="195" spans="1:12" x14ac:dyDescent="0.25">
      <c r="A195" s="342"/>
      <c r="B195" s="108"/>
      <c r="C195" s="107"/>
      <c r="D195" s="281"/>
      <c r="E195" s="111"/>
      <c r="F195" s="112"/>
      <c r="G195" s="112"/>
      <c r="H195" s="112"/>
      <c r="I195" s="101"/>
      <c r="J195" s="5"/>
      <c r="L195" s="113"/>
    </row>
    <row r="196" spans="1:12" x14ac:dyDescent="0.25">
      <c r="A196" s="342"/>
      <c r="B196" s="108"/>
      <c r="C196" s="107"/>
      <c r="D196" s="281"/>
      <c r="E196" s="111"/>
      <c r="F196" s="112"/>
      <c r="G196" s="112"/>
      <c r="H196" s="112"/>
      <c r="I196" s="101"/>
      <c r="J196" s="5"/>
      <c r="L196" s="113"/>
    </row>
    <row r="197" spans="1:12" x14ac:dyDescent="0.25">
      <c r="A197" s="342"/>
      <c r="B197" s="108"/>
      <c r="C197" s="107"/>
      <c r="D197" s="281"/>
      <c r="E197" s="111"/>
      <c r="F197" s="112"/>
      <c r="G197" s="112"/>
      <c r="H197" s="112"/>
      <c r="I197" s="101"/>
      <c r="J197" s="5"/>
      <c r="L197" s="113"/>
    </row>
    <row r="198" spans="1:12" x14ac:dyDescent="0.25">
      <c r="A198" s="342"/>
      <c r="B198" s="108"/>
      <c r="C198" s="107"/>
      <c r="D198" s="281"/>
      <c r="E198" s="111"/>
      <c r="F198" s="112"/>
      <c r="G198" s="112"/>
      <c r="H198" s="112"/>
      <c r="I198" s="101"/>
      <c r="J198" s="5"/>
      <c r="L198" s="113"/>
    </row>
    <row r="199" spans="1:12" x14ac:dyDescent="0.25">
      <c r="A199" s="342"/>
      <c r="B199" s="108"/>
      <c r="C199" s="107"/>
      <c r="D199" s="281"/>
      <c r="E199" s="111"/>
      <c r="F199" s="112"/>
      <c r="G199" s="112"/>
      <c r="H199" s="112"/>
      <c r="I199" s="101"/>
      <c r="J199" s="5"/>
      <c r="L199" s="113"/>
    </row>
    <row r="200" spans="1:12" x14ac:dyDescent="0.25">
      <c r="A200" s="342"/>
      <c r="B200" s="108"/>
      <c r="C200" s="107"/>
      <c r="D200" s="281"/>
      <c r="E200" s="111"/>
      <c r="F200" s="112"/>
      <c r="G200" s="112"/>
      <c r="H200" s="112"/>
      <c r="I200" s="101"/>
      <c r="J200" s="5"/>
      <c r="L200" s="113"/>
    </row>
    <row r="201" spans="1:12" x14ac:dyDescent="0.25">
      <c r="A201" s="342"/>
      <c r="B201" s="108"/>
      <c r="C201" s="107"/>
      <c r="D201" s="281"/>
      <c r="E201" s="111"/>
      <c r="F201" s="112"/>
      <c r="G201" s="112"/>
      <c r="H201" s="112"/>
      <c r="I201" s="101"/>
      <c r="J201" s="5"/>
      <c r="L201" s="113"/>
    </row>
    <row r="202" spans="1:12" x14ac:dyDescent="0.25">
      <c r="A202" s="342"/>
      <c r="B202" s="108"/>
      <c r="C202" s="107"/>
      <c r="D202" s="281"/>
      <c r="E202" s="111"/>
      <c r="F202" s="112"/>
      <c r="G202" s="112"/>
      <c r="H202" s="112"/>
      <c r="I202" s="101"/>
      <c r="J202" s="5"/>
      <c r="L202" s="113"/>
    </row>
    <row r="203" spans="1:12" x14ac:dyDescent="0.25">
      <c r="A203" s="342"/>
      <c r="B203" s="108"/>
      <c r="C203" s="107"/>
      <c r="D203" s="281"/>
      <c r="E203" s="111"/>
      <c r="F203" s="112"/>
      <c r="G203" s="112"/>
      <c r="H203" s="112"/>
      <c r="I203" s="101"/>
      <c r="J203" s="5"/>
      <c r="L203" s="113"/>
    </row>
    <row r="204" spans="1:12" x14ac:dyDescent="0.25">
      <c r="A204" s="342"/>
      <c r="B204" s="108"/>
      <c r="C204" s="107"/>
      <c r="D204" s="281"/>
      <c r="E204" s="111"/>
      <c r="F204" s="112"/>
      <c r="G204" s="112"/>
      <c r="H204" s="112"/>
      <c r="I204" s="101"/>
      <c r="J204" s="5"/>
      <c r="L204" s="113"/>
    </row>
    <row r="205" spans="1:12" x14ac:dyDescent="0.25">
      <c r="A205" s="342"/>
      <c r="B205" s="108"/>
      <c r="C205" s="107"/>
      <c r="D205" s="281"/>
      <c r="E205" s="111"/>
      <c r="F205" s="112"/>
      <c r="G205" s="112"/>
      <c r="H205" s="112"/>
      <c r="I205" s="101"/>
      <c r="J205" s="5"/>
      <c r="L205" s="113"/>
    </row>
    <row r="206" spans="1:12" x14ac:dyDescent="0.25">
      <c r="A206" s="342"/>
      <c r="B206" s="108"/>
      <c r="C206" s="107"/>
      <c r="D206" s="281"/>
      <c r="E206" s="111"/>
      <c r="F206" s="112"/>
      <c r="G206" s="112"/>
      <c r="H206" s="112"/>
      <c r="I206" s="101"/>
      <c r="J206" s="5"/>
      <c r="L206" s="113"/>
    </row>
    <row r="207" spans="1:12" x14ac:dyDescent="0.25">
      <c r="A207" s="342"/>
      <c r="B207" s="108"/>
      <c r="C207" s="115"/>
      <c r="D207" s="282"/>
      <c r="E207" s="111"/>
      <c r="F207" s="112"/>
      <c r="G207" s="112"/>
      <c r="H207" s="112"/>
      <c r="I207" s="101"/>
      <c r="J207" s="5"/>
      <c r="L207" s="113"/>
    </row>
    <row r="208" spans="1:12" x14ac:dyDescent="0.25">
      <c r="A208" s="342"/>
      <c r="B208" s="108"/>
      <c r="C208" s="115"/>
      <c r="D208" s="282"/>
      <c r="E208" s="111"/>
      <c r="F208" s="112"/>
      <c r="G208" s="112"/>
      <c r="H208" s="112"/>
      <c r="I208" s="101"/>
      <c r="J208" s="5"/>
      <c r="L208" s="113"/>
    </row>
    <row r="209" spans="1:12" x14ac:dyDescent="0.25">
      <c r="A209" s="342"/>
      <c r="B209" s="108"/>
      <c r="C209" s="107"/>
      <c r="D209" s="281"/>
      <c r="E209" s="111"/>
      <c r="F209" s="112"/>
      <c r="G209" s="112"/>
      <c r="H209" s="112"/>
      <c r="I209" s="101"/>
      <c r="J209" s="5"/>
      <c r="L209" s="113"/>
    </row>
    <row r="210" spans="1:12" x14ac:dyDescent="0.25">
      <c r="A210" s="342"/>
      <c r="B210" s="108"/>
      <c r="C210" s="107"/>
      <c r="D210" s="281"/>
      <c r="E210" s="111"/>
      <c r="F210" s="112"/>
      <c r="G210" s="112"/>
      <c r="H210" s="112"/>
      <c r="I210" s="101"/>
      <c r="J210" s="5"/>
      <c r="L210" s="113"/>
    </row>
    <row r="211" spans="1:12" x14ac:dyDescent="0.25">
      <c r="A211" s="342"/>
      <c r="B211" s="108"/>
      <c r="C211" s="107"/>
      <c r="D211" s="281"/>
      <c r="E211" s="111"/>
      <c r="F211" s="112"/>
      <c r="G211" s="112"/>
      <c r="H211" s="112"/>
      <c r="I211" s="101"/>
      <c r="J211" s="5"/>
      <c r="L211" s="113"/>
    </row>
    <row r="212" spans="1:12" x14ac:dyDescent="0.25">
      <c r="A212" s="342"/>
      <c r="B212" s="108"/>
      <c r="C212" s="107"/>
      <c r="D212" s="281"/>
      <c r="E212" s="111"/>
      <c r="F212" s="112"/>
      <c r="G212" s="112"/>
      <c r="H212" s="112"/>
      <c r="I212" s="101"/>
      <c r="J212" s="5"/>
      <c r="L212" s="113"/>
    </row>
    <row r="213" spans="1:12" x14ac:dyDescent="0.25">
      <c r="A213" s="342"/>
      <c r="B213" s="108"/>
      <c r="C213" s="107"/>
      <c r="D213" s="281"/>
      <c r="E213" s="111"/>
      <c r="F213" s="112"/>
      <c r="G213" s="112"/>
      <c r="H213" s="112"/>
      <c r="I213" s="101"/>
      <c r="J213" s="5"/>
      <c r="L213" s="113"/>
    </row>
    <row r="214" spans="1:12" x14ac:dyDescent="0.25">
      <c r="A214" s="342"/>
      <c r="B214" s="108"/>
      <c r="C214" s="107"/>
      <c r="D214" s="281"/>
      <c r="E214" s="111"/>
      <c r="F214" s="112"/>
      <c r="G214" s="112"/>
      <c r="H214" s="112"/>
      <c r="I214" s="101"/>
      <c r="J214" s="5"/>
      <c r="L214" s="113"/>
    </row>
    <row r="215" spans="1:12" x14ac:dyDescent="0.25">
      <c r="A215" s="342"/>
      <c r="B215" s="108"/>
      <c r="C215" s="107"/>
      <c r="D215" s="281"/>
      <c r="E215" s="111"/>
      <c r="F215" s="112"/>
      <c r="G215" s="112"/>
      <c r="H215" s="112"/>
      <c r="I215" s="101"/>
      <c r="J215" s="5"/>
      <c r="L215" s="113"/>
    </row>
    <row r="216" spans="1:12" x14ac:dyDescent="0.25">
      <c r="A216" s="342"/>
      <c r="B216" s="108"/>
      <c r="C216" s="107"/>
      <c r="D216" s="281"/>
      <c r="E216" s="111"/>
      <c r="F216" s="112"/>
      <c r="G216" s="112"/>
      <c r="H216" s="112"/>
      <c r="I216" s="101"/>
      <c r="J216" s="5"/>
      <c r="L216" s="113"/>
    </row>
    <row r="217" spans="1:12" x14ac:dyDescent="0.25">
      <c r="A217" s="342"/>
      <c r="B217" s="108"/>
      <c r="C217" s="107"/>
      <c r="D217" s="281"/>
      <c r="E217" s="111"/>
      <c r="F217" s="112"/>
      <c r="G217" s="112"/>
      <c r="H217" s="112"/>
      <c r="I217" s="101"/>
      <c r="J217" s="5"/>
      <c r="L217" s="113"/>
    </row>
    <row r="218" spans="1:12" x14ac:dyDescent="0.25">
      <c r="A218" s="342"/>
      <c r="B218" s="108"/>
      <c r="C218" s="107"/>
      <c r="D218" s="281"/>
      <c r="E218" s="111"/>
      <c r="F218" s="112"/>
      <c r="G218" s="112"/>
      <c r="H218" s="112"/>
      <c r="I218" s="101"/>
      <c r="J218" s="5"/>
      <c r="L218" s="113"/>
    </row>
    <row r="219" spans="1:12" x14ac:dyDescent="0.25">
      <c r="A219" s="342"/>
      <c r="B219" s="108"/>
      <c r="C219" s="107"/>
      <c r="D219" s="281"/>
      <c r="E219" s="111"/>
      <c r="F219" s="112"/>
      <c r="G219" s="112"/>
      <c r="H219" s="112"/>
      <c r="I219" s="101"/>
      <c r="J219" s="5"/>
      <c r="L219" s="113"/>
    </row>
    <row r="220" spans="1:12" x14ac:dyDescent="0.25">
      <c r="A220" s="342"/>
      <c r="B220" s="108"/>
      <c r="C220" s="107"/>
      <c r="D220" s="281"/>
      <c r="E220" s="111"/>
      <c r="F220" s="112"/>
      <c r="G220" s="112"/>
      <c r="H220" s="112"/>
      <c r="I220" s="101"/>
      <c r="J220" s="5"/>
      <c r="L220" s="113"/>
    </row>
    <row r="221" spans="1:12" x14ac:dyDescent="0.25">
      <c r="A221" s="342"/>
      <c r="B221" s="108"/>
      <c r="C221" s="107"/>
      <c r="D221" s="281"/>
      <c r="E221" s="111"/>
      <c r="F221" s="112"/>
      <c r="G221" s="112"/>
      <c r="H221" s="112"/>
      <c r="I221" s="101"/>
      <c r="J221" s="5"/>
      <c r="L221" s="113"/>
    </row>
    <row r="222" spans="1:12" x14ac:dyDescent="0.25">
      <c r="A222" s="342"/>
      <c r="B222" s="108"/>
      <c r="C222" s="107"/>
      <c r="D222" s="281"/>
      <c r="E222" s="111"/>
      <c r="F222" s="112"/>
      <c r="G222" s="112"/>
      <c r="H222" s="112"/>
      <c r="I222" s="101"/>
      <c r="J222" s="5"/>
      <c r="L222" s="113"/>
    </row>
    <row r="223" spans="1:12" x14ac:dyDescent="0.25">
      <c r="A223" s="342"/>
      <c r="B223" s="108"/>
      <c r="C223" s="107"/>
      <c r="D223" s="281"/>
      <c r="E223" s="111"/>
      <c r="F223" s="112"/>
      <c r="G223" s="112"/>
      <c r="H223" s="112"/>
      <c r="I223" s="101"/>
      <c r="J223" s="5"/>
      <c r="L223" s="113"/>
    </row>
    <row r="224" spans="1:12" x14ac:dyDescent="0.25">
      <c r="A224" s="342"/>
      <c r="B224" s="108"/>
      <c r="C224" s="107"/>
      <c r="D224" s="281"/>
      <c r="E224" s="111"/>
      <c r="F224" s="112"/>
      <c r="G224" s="112"/>
      <c r="H224" s="112"/>
      <c r="I224" s="101"/>
      <c r="J224" s="5"/>
      <c r="L224" s="113"/>
    </row>
    <row r="225" spans="1:12" x14ac:dyDescent="0.25">
      <c r="A225" s="342"/>
      <c r="B225" s="108"/>
      <c r="C225" s="107"/>
      <c r="D225" s="281"/>
      <c r="E225" s="111"/>
      <c r="F225" s="112"/>
      <c r="G225" s="112"/>
      <c r="H225" s="112"/>
      <c r="I225" s="101"/>
      <c r="J225" s="5"/>
      <c r="L225" s="113"/>
    </row>
    <row r="226" spans="1:12" x14ac:dyDescent="0.25">
      <c r="A226" s="342"/>
      <c r="B226" s="108"/>
      <c r="C226" s="107"/>
      <c r="D226" s="281"/>
      <c r="E226" s="111"/>
      <c r="F226" s="112"/>
      <c r="G226" s="112"/>
      <c r="H226" s="112"/>
      <c r="I226" s="101"/>
      <c r="J226" s="5"/>
      <c r="L226" s="113"/>
    </row>
    <row r="227" spans="1:12" x14ac:dyDescent="0.25">
      <c r="A227" s="342"/>
      <c r="B227" s="108"/>
      <c r="C227" s="107"/>
      <c r="D227" s="281"/>
      <c r="E227" s="111"/>
      <c r="F227" s="112"/>
      <c r="G227" s="112"/>
      <c r="H227" s="112"/>
      <c r="I227" s="101"/>
      <c r="J227" s="5"/>
      <c r="L227" s="113"/>
    </row>
    <row r="228" spans="1:12" x14ac:dyDescent="0.25">
      <c r="A228" s="342"/>
      <c r="B228" s="108"/>
      <c r="C228" s="107"/>
      <c r="D228" s="281"/>
      <c r="E228" s="111"/>
      <c r="F228" s="112"/>
      <c r="G228" s="112"/>
      <c r="H228" s="112"/>
      <c r="I228" s="101"/>
      <c r="J228" s="5"/>
      <c r="L228" s="113"/>
    </row>
    <row r="229" spans="1:12" x14ac:dyDescent="0.25">
      <c r="A229" s="342"/>
      <c r="B229" s="108"/>
      <c r="C229" s="107"/>
      <c r="D229" s="281"/>
      <c r="E229" s="111"/>
      <c r="F229" s="112"/>
      <c r="G229" s="112"/>
      <c r="H229" s="112"/>
      <c r="I229" s="101"/>
      <c r="J229" s="5"/>
      <c r="L229" s="113"/>
    </row>
    <row r="230" spans="1:12" x14ac:dyDescent="0.25">
      <c r="A230" s="342"/>
      <c r="B230" s="108"/>
      <c r="C230" s="107"/>
      <c r="D230" s="281"/>
      <c r="E230" s="111"/>
      <c r="F230" s="112"/>
      <c r="G230" s="112"/>
      <c r="H230" s="112"/>
      <c r="I230" s="101"/>
      <c r="J230" s="5"/>
      <c r="L230" s="113"/>
    </row>
    <row r="231" spans="1:12" x14ac:dyDescent="0.25">
      <c r="A231" s="342"/>
      <c r="B231" s="108"/>
      <c r="C231" s="107"/>
      <c r="D231" s="281"/>
      <c r="E231" s="111"/>
      <c r="F231" s="112"/>
      <c r="G231" s="112"/>
      <c r="H231" s="112"/>
      <c r="I231" s="101"/>
      <c r="J231" s="5"/>
      <c r="L231" s="113"/>
    </row>
    <row r="232" spans="1:12" x14ac:dyDescent="0.25">
      <c r="A232" s="342"/>
      <c r="B232" s="108"/>
      <c r="C232" s="107"/>
      <c r="D232" s="281"/>
      <c r="E232" s="111"/>
      <c r="F232" s="112"/>
      <c r="G232" s="112"/>
      <c r="H232" s="112"/>
      <c r="I232" s="101"/>
      <c r="J232" s="5"/>
      <c r="L232" s="113"/>
    </row>
    <row r="233" spans="1:12" x14ac:dyDescent="0.25">
      <c r="A233" s="342"/>
      <c r="B233" s="108"/>
      <c r="C233" s="107"/>
      <c r="D233" s="281"/>
      <c r="E233" s="111"/>
      <c r="F233" s="112"/>
      <c r="G233" s="112"/>
      <c r="H233" s="112"/>
      <c r="I233" s="101"/>
      <c r="J233" s="5"/>
      <c r="L233" s="113"/>
    </row>
    <row r="234" spans="1:12" x14ac:dyDescent="0.25">
      <c r="A234" s="342"/>
      <c r="B234" s="108"/>
      <c r="C234" s="107"/>
      <c r="D234" s="281"/>
      <c r="E234" s="111"/>
      <c r="F234" s="112"/>
      <c r="G234" s="112"/>
      <c r="H234" s="112"/>
      <c r="I234" s="101"/>
      <c r="J234" s="5"/>
      <c r="L234" s="113"/>
    </row>
    <row r="235" spans="1:12" x14ac:dyDescent="0.25">
      <c r="A235" s="342"/>
      <c r="B235" s="108"/>
      <c r="C235" s="107"/>
      <c r="D235" s="281"/>
      <c r="E235" s="111"/>
      <c r="F235" s="112"/>
      <c r="G235" s="112"/>
      <c r="H235" s="112"/>
      <c r="I235" s="101"/>
      <c r="J235" s="5"/>
      <c r="L235" s="113"/>
    </row>
    <row r="236" spans="1:12" x14ac:dyDescent="0.25">
      <c r="A236" s="342"/>
      <c r="B236" s="108"/>
      <c r="C236" s="107"/>
      <c r="D236" s="281"/>
      <c r="E236" s="111"/>
      <c r="F236" s="112"/>
      <c r="G236" s="112"/>
      <c r="H236" s="112"/>
      <c r="I236" s="101"/>
      <c r="J236" s="5"/>
      <c r="L236" s="113"/>
    </row>
    <row r="237" spans="1:12" x14ac:dyDescent="0.25">
      <c r="A237" s="342"/>
      <c r="B237" s="108"/>
      <c r="C237" s="107"/>
      <c r="D237" s="281"/>
      <c r="E237" s="111"/>
      <c r="F237" s="112"/>
      <c r="G237" s="112"/>
      <c r="H237" s="112"/>
      <c r="I237" s="101"/>
      <c r="J237" s="5"/>
      <c r="L237" s="113"/>
    </row>
    <row r="238" spans="1:12" x14ac:dyDescent="0.25">
      <c r="A238" s="342"/>
      <c r="B238" s="108"/>
      <c r="C238" s="107"/>
      <c r="D238" s="281"/>
      <c r="E238" s="111"/>
      <c r="F238" s="112"/>
      <c r="G238" s="112"/>
      <c r="H238" s="112"/>
      <c r="I238" s="101"/>
      <c r="J238" s="5"/>
      <c r="L238" s="113"/>
    </row>
    <row r="239" spans="1:12" x14ac:dyDescent="0.25">
      <c r="A239" s="342"/>
      <c r="B239" s="108"/>
      <c r="C239" s="107"/>
      <c r="D239" s="281"/>
      <c r="E239" s="111"/>
      <c r="F239" s="112"/>
      <c r="G239" s="112"/>
      <c r="H239" s="112"/>
      <c r="I239" s="101"/>
      <c r="J239" s="5"/>
      <c r="L239" s="113"/>
    </row>
    <row r="240" spans="1:12" x14ac:dyDescent="0.25">
      <c r="A240" s="342"/>
      <c r="B240" s="108"/>
      <c r="C240" s="107"/>
      <c r="D240" s="281"/>
      <c r="E240" s="111"/>
      <c r="F240" s="112"/>
      <c r="G240" s="112"/>
      <c r="H240" s="112"/>
      <c r="I240" s="101"/>
      <c r="J240" s="5"/>
      <c r="L240" s="113"/>
    </row>
    <row r="241" spans="1:12" x14ac:dyDescent="0.25">
      <c r="A241" s="342"/>
      <c r="B241" s="108"/>
      <c r="C241" s="107"/>
      <c r="D241" s="281"/>
      <c r="E241" s="111"/>
      <c r="F241" s="112"/>
      <c r="G241" s="112"/>
      <c r="H241" s="112"/>
      <c r="I241" s="101"/>
      <c r="J241" s="5"/>
      <c r="L241" s="113"/>
    </row>
    <row r="242" spans="1:12" x14ac:dyDescent="0.25">
      <c r="A242" s="342"/>
      <c r="B242" s="108"/>
      <c r="C242" s="107"/>
      <c r="D242" s="281"/>
      <c r="E242" s="111"/>
      <c r="F242" s="112"/>
      <c r="G242" s="112"/>
      <c r="H242" s="112"/>
      <c r="I242" s="101"/>
      <c r="J242" s="5"/>
      <c r="L242" s="113"/>
    </row>
    <row r="243" spans="1:12" x14ac:dyDescent="0.25">
      <c r="A243" s="342"/>
      <c r="B243" s="108"/>
      <c r="C243" s="107"/>
      <c r="D243" s="281"/>
      <c r="E243" s="111"/>
      <c r="F243" s="112"/>
      <c r="G243" s="112"/>
      <c r="H243" s="112"/>
      <c r="I243" s="101"/>
      <c r="J243" s="5"/>
      <c r="L243" s="113"/>
    </row>
    <row r="244" spans="1:12" x14ac:dyDescent="0.25">
      <c r="A244" s="342"/>
      <c r="B244" s="108"/>
      <c r="C244" s="107"/>
      <c r="D244" s="281"/>
      <c r="E244" s="111"/>
      <c r="F244" s="112"/>
      <c r="G244" s="112"/>
      <c r="H244" s="112"/>
      <c r="I244" s="101"/>
      <c r="J244" s="5"/>
      <c r="L244" s="113"/>
    </row>
    <row r="245" spans="1:12" x14ac:dyDescent="0.25">
      <c r="A245" s="342"/>
      <c r="B245" s="108"/>
      <c r="C245" s="107"/>
      <c r="D245" s="281"/>
      <c r="E245" s="111"/>
      <c r="F245" s="112"/>
      <c r="G245" s="112"/>
      <c r="H245" s="112"/>
      <c r="I245" s="101"/>
      <c r="J245" s="5"/>
      <c r="L245" s="113"/>
    </row>
    <row r="246" spans="1:12" x14ac:dyDescent="0.25">
      <c r="A246" s="342"/>
      <c r="B246" s="108"/>
      <c r="C246" s="107"/>
      <c r="D246" s="281"/>
      <c r="E246" s="111"/>
      <c r="F246" s="112"/>
      <c r="G246" s="112"/>
      <c r="H246" s="112"/>
      <c r="I246" s="101"/>
      <c r="J246" s="5"/>
      <c r="L246" s="113"/>
    </row>
    <row r="247" spans="1:12" x14ac:dyDescent="0.25">
      <c r="A247" s="342"/>
      <c r="B247" s="108"/>
      <c r="C247" s="107"/>
      <c r="D247" s="281"/>
      <c r="E247" s="111"/>
      <c r="F247" s="112"/>
      <c r="G247" s="112"/>
      <c r="H247" s="112"/>
      <c r="I247" s="101"/>
      <c r="J247" s="5"/>
      <c r="L247" s="113"/>
    </row>
    <row r="248" spans="1:12" x14ac:dyDescent="0.25">
      <c r="A248" s="342"/>
      <c r="B248" s="108"/>
      <c r="C248" s="107"/>
      <c r="D248" s="281"/>
      <c r="E248" s="111"/>
      <c r="F248" s="112"/>
      <c r="G248" s="112"/>
      <c r="H248" s="112"/>
      <c r="I248" s="101"/>
      <c r="J248" s="5"/>
      <c r="L248" s="113"/>
    </row>
    <row r="249" spans="1:12" x14ac:dyDescent="0.25">
      <c r="A249" s="342"/>
      <c r="B249" s="108"/>
      <c r="C249" s="107"/>
      <c r="D249" s="281"/>
      <c r="E249" s="111"/>
      <c r="F249" s="112"/>
      <c r="G249" s="112"/>
      <c r="H249" s="112"/>
      <c r="I249" s="101"/>
      <c r="J249" s="5"/>
      <c r="L249" s="113"/>
    </row>
    <row r="250" spans="1:12" x14ac:dyDescent="0.25">
      <c r="A250" s="342"/>
      <c r="B250" s="108"/>
      <c r="C250" s="107"/>
      <c r="D250" s="281"/>
      <c r="E250" s="111"/>
      <c r="F250" s="112"/>
      <c r="G250" s="112"/>
      <c r="H250" s="112"/>
      <c r="I250" s="101"/>
      <c r="J250" s="5"/>
      <c r="L250" s="113"/>
    </row>
    <row r="251" spans="1:12" x14ac:dyDescent="0.25">
      <c r="A251" s="342"/>
      <c r="B251" s="108"/>
      <c r="C251" s="107"/>
      <c r="D251" s="281"/>
      <c r="E251" s="111"/>
      <c r="F251" s="112"/>
      <c r="G251" s="112"/>
      <c r="H251" s="112"/>
      <c r="I251" s="101"/>
      <c r="J251" s="5"/>
      <c r="L251" s="113"/>
    </row>
    <row r="252" spans="1:12" x14ac:dyDescent="0.25">
      <c r="A252" s="342"/>
      <c r="B252" s="108"/>
      <c r="C252" s="107"/>
      <c r="D252" s="281"/>
      <c r="E252" s="111"/>
      <c r="F252" s="112"/>
      <c r="G252" s="112"/>
      <c r="H252" s="112"/>
      <c r="I252" s="101"/>
      <c r="J252" s="5"/>
      <c r="L252" s="113"/>
    </row>
    <row r="253" spans="1:12" x14ac:dyDescent="0.25">
      <c r="A253" s="342"/>
      <c r="B253" s="108"/>
      <c r="C253" s="107"/>
      <c r="D253" s="281"/>
      <c r="E253" s="111"/>
      <c r="F253" s="112"/>
      <c r="G253" s="112"/>
      <c r="H253" s="112"/>
      <c r="I253" s="101"/>
      <c r="J253" s="5"/>
      <c r="L253" s="113"/>
    </row>
    <row r="254" spans="1:12" x14ac:dyDescent="0.25">
      <c r="A254" s="342"/>
      <c r="B254" s="108"/>
      <c r="C254" s="107"/>
      <c r="D254" s="281"/>
      <c r="E254" s="111"/>
      <c r="F254" s="112"/>
      <c r="G254" s="112"/>
      <c r="H254" s="112"/>
      <c r="I254" s="101"/>
      <c r="J254" s="5"/>
      <c r="L254" s="113"/>
    </row>
    <row r="255" spans="1:12" x14ac:dyDescent="0.25">
      <c r="A255" s="342"/>
      <c r="B255" s="108"/>
      <c r="C255" s="107"/>
      <c r="D255" s="281"/>
      <c r="E255" s="111"/>
      <c r="F255" s="112"/>
      <c r="G255" s="112"/>
      <c r="H255" s="112"/>
      <c r="I255" s="101"/>
      <c r="J255" s="5"/>
      <c r="L255" s="113"/>
    </row>
    <row r="256" spans="1:12" x14ac:dyDescent="0.25">
      <c r="A256" s="342"/>
      <c r="B256" s="108"/>
      <c r="C256" s="107"/>
      <c r="D256" s="281"/>
      <c r="E256" s="111"/>
      <c r="F256" s="112"/>
      <c r="G256" s="112"/>
      <c r="H256" s="112"/>
      <c r="I256" s="101"/>
      <c r="J256" s="5"/>
      <c r="L256" s="113"/>
    </row>
    <row r="257" spans="1:12" x14ac:dyDescent="0.25">
      <c r="A257" s="342"/>
      <c r="B257" s="108"/>
      <c r="C257" s="107"/>
      <c r="D257" s="281"/>
      <c r="E257" s="111"/>
      <c r="F257" s="112"/>
      <c r="G257" s="112"/>
      <c r="H257" s="112"/>
      <c r="I257" s="101"/>
      <c r="J257" s="5"/>
      <c r="L257" s="113"/>
    </row>
    <row r="258" spans="1:12" x14ac:dyDescent="0.25">
      <c r="A258" s="342"/>
      <c r="B258" s="108"/>
      <c r="C258" s="107"/>
      <c r="D258" s="281"/>
      <c r="E258" s="111"/>
      <c r="F258" s="112"/>
      <c r="G258" s="112"/>
      <c r="H258" s="112"/>
      <c r="I258" s="101"/>
      <c r="J258" s="5"/>
      <c r="L258" s="113"/>
    </row>
    <row r="259" spans="1:12" x14ac:dyDescent="0.25">
      <c r="A259" s="342"/>
      <c r="B259" s="108"/>
      <c r="C259" s="107"/>
      <c r="D259" s="281"/>
      <c r="E259" s="111"/>
      <c r="F259" s="112"/>
      <c r="G259" s="112"/>
      <c r="H259" s="112"/>
      <c r="I259" s="101"/>
      <c r="J259" s="5"/>
      <c r="L259" s="113"/>
    </row>
    <row r="260" spans="1:12" x14ac:dyDescent="0.25">
      <c r="A260" s="342"/>
      <c r="B260" s="108"/>
      <c r="C260" s="107"/>
      <c r="D260" s="281"/>
      <c r="E260" s="111"/>
      <c r="F260" s="112"/>
      <c r="G260" s="112"/>
      <c r="H260" s="112"/>
      <c r="I260" s="101"/>
      <c r="J260" s="5"/>
      <c r="L260" s="113"/>
    </row>
    <row r="261" spans="1:12" x14ac:dyDescent="0.25">
      <c r="A261" s="342"/>
      <c r="B261" s="108"/>
      <c r="C261" s="107"/>
      <c r="D261" s="281"/>
      <c r="E261" s="111"/>
      <c r="F261" s="112"/>
      <c r="G261" s="112"/>
      <c r="H261" s="112"/>
      <c r="I261" s="101"/>
      <c r="J261" s="5"/>
      <c r="L261" s="113"/>
    </row>
    <row r="262" spans="1:12" x14ac:dyDescent="0.25">
      <c r="A262" s="342"/>
      <c r="B262" s="108"/>
      <c r="C262" s="107"/>
      <c r="D262" s="281"/>
      <c r="E262" s="111"/>
      <c r="F262" s="112"/>
      <c r="G262" s="112"/>
      <c r="H262" s="112"/>
      <c r="I262" s="101"/>
      <c r="J262" s="5"/>
      <c r="L262" s="113"/>
    </row>
    <row r="263" spans="1:12" x14ac:dyDescent="0.25">
      <c r="A263" s="342"/>
      <c r="B263" s="108"/>
      <c r="C263" s="107"/>
      <c r="D263" s="281"/>
      <c r="E263" s="111"/>
      <c r="F263" s="112"/>
      <c r="G263" s="112"/>
      <c r="H263" s="112"/>
      <c r="I263" s="101"/>
      <c r="J263" s="5"/>
      <c r="L263" s="113"/>
    </row>
    <row r="264" spans="1:12" x14ac:dyDescent="0.25">
      <c r="A264" s="342"/>
      <c r="B264" s="108"/>
      <c r="C264" s="107"/>
      <c r="D264" s="281"/>
      <c r="E264" s="111"/>
      <c r="F264" s="112"/>
      <c r="G264" s="112"/>
      <c r="H264" s="112"/>
      <c r="I264" s="101"/>
      <c r="J264" s="5"/>
      <c r="L264" s="113"/>
    </row>
    <row r="265" spans="1:12" x14ac:dyDescent="0.25">
      <c r="A265" s="342"/>
      <c r="B265" s="108"/>
      <c r="C265" s="107"/>
      <c r="D265" s="281"/>
      <c r="E265" s="111"/>
      <c r="F265" s="112"/>
      <c r="G265" s="112"/>
      <c r="H265" s="112"/>
      <c r="I265" s="101"/>
      <c r="J265" s="5"/>
      <c r="L265" s="113"/>
    </row>
    <row r="266" spans="1:12" x14ac:dyDescent="0.25">
      <c r="A266" s="342"/>
      <c r="B266" s="108"/>
      <c r="C266" s="107"/>
      <c r="D266" s="281"/>
      <c r="E266" s="111"/>
      <c r="F266" s="112"/>
      <c r="G266" s="112"/>
      <c r="H266" s="112"/>
      <c r="I266" s="101"/>
      <c r="J266" s="5"/>
      <c r="L266" s="113"/>
    </row>
    <row r="267" spans="1:12" x14ac:dyDescent="0.25">
      <c r="A267" s="342"/>
      <c r="B267" s="108"/>
      <c r="C267" s="107"/>
      <c r="D267" s="281"/>
      <c r="E267" s="111"/>
      <c r="F267" s="112"/>
      <c r="G267" s="112"/>
      <c r="H267" s="112"/>
      <c r="I267" s="101"/>
      <c r="J267" s="5"/>
      <c r="L267" s="113"/>
    </row>
    <row r="268" spans="1:12" x14ac:dyDescent="0.25">
      <c r="A268" s="342"/>
      <c r="B268" s="108"/>
      <c r="C268" s="115"/>
      <c r="D268" s="282"/>
      <c r="E268" s="111"/>
      <c r="F268" s="112"/>
      <c r="G268" s="112"/>
      <c r="H268" s="112"/>
      <c r="I268" s="101"/>
      <c r="J268" s="5"/>
      <c r="L268" s="113"/>
    </row>
    <row r="269" spans="1:12" x14ac:dyDescent="0.25">
      <c r="A269" s="342"/>
      <c r="B269" s="108"/>
      <c r="C269" s="107"/>
      <c r="D269" s="281"/>
      <c r="E269" s="111"/>
      <c r="F269" s="112"/>
      <c r="G269" s="112"/>
      <c r="H269" s="112"/>
      <c r="I269" s="101"/>
      <c r="J269" s="5"/>
      <c r="L269" s="113"/>
    </row>
    <row r="270" spans="1:12" x14ac:dyDescent="0.25">
      <c r="A270" s="342"/>
      <c r="B270" s="108"/>
      <c r="C270" s="107"/>
      <c r="D270" s="281"/>
      <c r="E270" s="111"/>
      <c r="F270" s="112"/>
      <c r="G270" s="112"/>
      <c r="H270" s="112"/>
      <c r="I270" s="101"/>
      <c r="J270" s="5"/>
      <c r="L270" s="113"/>
    </row>
    <row r="271" spans="1:12" x14ac:dyDescent="0.25">
      <c r="A271" s="342"/>
      <c r="B271" s="108"/>
      <c r="C271" s="107"/>
      <c r="D271" s="281"/>
      <c r="E271" s="111"/>
      <c r="F271" s="112"/>
      <c r="G271" s="112"/>
      <c r="H271" s="112"/>
      <c r="I271" s="101"/>
      <c r="J271" s="5"/>
      <c r="L271" s="113"/>
    </row>
    <row r="272" spans="1:12" x14ac:dyDescent="0.25">
      <c r="A272" s="342"/>
      <c r="B272" s="108"/>
      <c r="C272" s="107"/>
      <c r="D272" s="281"/>
      <c r="E272" s="111"/>
      <c r="F272" s="112"/>
      <c r="G272" s="112"/>
      <c r="H272" s="112"/>
      <c r="I272" s="101"/>
      <c r="J272" s="5"/>
      <c r="L272" s="113"/>
    </row>
    <row r="273" spans="1:12" x14ac:dyDescent="0.25">
      <c r="A273" s="342"/>
      <c r="B273" s="108"/>
      <c r="C273" s="107"/>
      <c r="D273" s="281"/>
      <c r="E273" s="111"/>
      <c r="F273" s="112"/>
      <c r="G273" s="112"/>
      <c r="H273" s="112"/>
      <c r="I273" s="101"/>
      <c r="J273" s="5"/>
      <c r="L273" s="113"/>
    </row>
    <row r="274" spans="1:12" x14ac:dyDescent="0.25">
      <c r="A274" s="342"/>
      <c r="B274" s="108"/>
      <c r="C274" s="107"/>
      <c r="D274" s="281"/>
      <c r="E274" s="111"/>
      <c r="F274" s="112"/>
      <c r="G274" s="112"/>
      <c r="H274" s="112"/>
      <c r="I274" s="101"/>
      <c r="J274" s="5"/>
      <c r="L274" s="113"/>
    </row>
    <row r="275" spans="1:12" x14ac:dyDescent="0.25">
      <c r="A275" s="342"/>
      <c r="B275" s="108"/>
      <c r="C275" s="107"/>
      <c r="D275" s="281"/>
      <c r="E275" s="111"/>
      <c r="F275" s="112"/>
      <c r="G275" s="112"/>
      <c r="H275" s="112"/>
      <c r="I275" s="101"/>
      <c r="J275" s="5"/>
      <c r="L275" s="113"/>
    </row>
    <row r="276" spans="1:12" x14ac:dyDescent="0.25">
      <c r="A276" s="342"/>
      <c r="B276" s="108"/>
      <c r="C276" s="107"/>
      <c r="D276" s="281"/>
      <c r="E276" s="111"/>
      <c r="F276" s="112"/>
      <c r="G276" s="112"/>
      <c r="H276" s="112"/>
      <c r="I276" s="101"/>
      <c r="J276" s="5"/>
      <c r="L276" s="113"/>
    </row>
    <row r="277" spans="1:12" x14ac:dyDescent="0.25">
      <c r="A277" s="342"/>
      <c r="B277" s="108"/>
      <c r="C277" s="107"/>
      <c r="D277" s="281"/>
      <c r="E277" s="111"/>
      <c r="F277" s="112"/>
      <c r="G277" s="112"/>
      <c r="H277" s="112"/>
      <c r="I277" s="101"/>
      <c r="J277" s="5"/>
      <c r="L277" s="113"/>
    </row>
    <row r="278" spans="1:12" x14ac:dyDescent="0.25">
      <c r="A278" s="342"/>
      <c r="B278" s="108"/>
      <c r="C278" s="107"/>
      <c r="D278" s="281"/>
      <c r="E278" s="111"/>
      <c r="F278" s="112"/>
      <c r="G278" s="112"/>
      <c r="H278" s="112"/>
      <c r="I278" s="101"/>
      <c r="J278" s="5"/>
      <c r="L278" s="113"/>
    </row>
    <row r="279" spans="1:12" x14ac:dyDescent="0.25">
      <c r="A279" s="342"/>
      <c r="B279" s="108"/>
      <c r="C279" s="107"/>
      <c r="D279" s="281"/>
      <c r="E279" s="111"/>
      <c r="F279" s="112"/>
      <c r="G279" s="112"/>
      <c r="H279" s="112"/>
      <c r="I279" s="101"/>
      <c r="J279" s="5"/>
      <c r="L279" s="113"/>
    </row>
    <row r="280" spans="1:12" x14ac:dyDescent="0.25">
      <c r="A280" s="342"/>
      <c r="B280" s="108"/>
      <c r="C280" s="107"/>
      <c r="D280" s="281"/>
      <c r="E280" s="111"/>
      <c r="F280" s="112"/>
      <c r="G280" s="112"/>
      <c r="H280" s="112"/>
      <c r="I280" s="101"/>
      <c r="J280" s="5"/>
      <c r="L280" s="113"/>
    </row>
    <row r="281" spans="1:12" x14ac:dyDescent="0.25">
      <c r="A281" s="342"/>
      <c r="B281" s="108"/>
      <c r="C281" s="107"/>
      <c r="D281" s="281"/>
      <c r="E281" s="111"/>
      <c r="F281" s="112"/>
      <c r="G281" s="112"/>
      <c r="H281" s="112"/>
      <c r="I281" s="101"/>
      <c r="J281" s="5"/>
      <c r="L281" s="113"/>
    </row>
    <row r="282" spans="1:12" x14ac:dyDescent="0.25">
      <c r="A282" s="342"/>
      <c r="B282" s="108"/>
      <c r="C282" s="107"/>
      <c r="D282" s="281"/>
      <c r="E282" s="111"/>
      <c r="F282" s="112"/>
      <c r="G282" s="112"/>
      <c r="H282" s="112"/>
      <c r="I282" s="101"/>
      <c r="J282" s="5"/>
      <c r="L282" s="113"/>
    </row>
    <row r="283" spans="1:12" x14ac:dyDescent="0.25">
      <c r="A283" s="342"/>
      <c r="B283" s="108"/>
      <c r="C283" s="107"/>
      <c r="D283" s="281"/>
      <c r="E283" s="111"/>
      <c r="F283" s="112"/>
      <c r="G283" s="112"/>
      <c r="H283" s="112"/>
      <c r="I283" s="101"/>
      <c r="J283" s="5"/>
      <c r="L283" s="113"/>
    </row>
    <row r="284" spans="1:12" x14ac:dyDescent="0.25">
      <c r="A284" s="342"/>
      <c r="B284" s="108"/>
      <c r="C284" s="107"/>
      <c r="D284" s="281"/>
      <c r="E284" s="111"/>
      <c r="F284" s="112"/>
      <c r="G284" s="112"/>
      <c r="H284" s="112"/>
      <c r="I284" s="101"/>
      <c r="J284" s="5"/>
      <c r="L284" s="113"/>
    </row>
    <row r="285" spans="1:12" x14ac:dyDescent="0.25">
      <c r="A285" s="342"/>
      <c r="B285" s="108"/>
      <c r="C285" s="107"/>
      <c r="D285" s="281"/>
      <c r="E285" s="111"/>
      <c r="F285" s="112"/>
      <c r="G285" s="112"/>
      <c r="H285" s="112"/>
      <c r="I285" s="101"/>
      <c r="J285" s="5"/>
      <c r="L285" s="113"/>
    </row>
    <row r="286" spans="1:12" x14ac:dyDescent="0.25">
      <c r="A286" s="342"/>
      <c r="B286" s="108"/>
      <c r="C286" s="107"/>
      <c r="D286" s="281"/>
      <c r="E286" s="111"/>
      <c r="F286" s="112"/>
      <c r="G286" s="112"/>
      <c r="H286" s="112"/>
      <c r="I286" s="101"/>
      <c r="J286" s="5"/>
      <c r="L286" s="113"/>
    </row>
    <row r="287" spans="1:12" x14ac:dyDescent="0.25">
      <c r="A287" s="342"/>
      <c r="B287" s="108"/>
      <c r="C287" s="107"/>
      <c r="D287" s="281"/>
      <c r="E287" s="111"/>
      <c r="F287" s="112"/>
      <c r="G287" s="112"/>
      <c r="H287" s="112"/>
      <c r="I287" s="101"/>
      <c r="J287" s="5"/>
      <c r="L287" s="113"/>
    </row>
    <row r="288" spans="1:12" x14ac:dyDescent="0.25">
      <c r="A288" s="342"/>
      <c r="B288" s="108"/>
      <c r="C288" s="107"/>
      <c r="D288" s="281"/>
      <c r="E288" s="111"/>
      <c r="F288" s="112"/>
      <c r="G288" s="112"/>
      <c r="H288" s="112"/>
      <c r="I288" s="101"/>
      <c r="J288" s="5"/>
      <c r="L288" s="113"/>
    </row>
    <row r="289" spans="1:12" x14ac:dyDescent="0.25">
      <c r="A289" s="342"/>
      <c r="B289" s="108"/>
      <c r="C289" s="107"/>
      <c r="D289" s="281"/>
      <c r="E289" s="111"/>
      <c r="F289" s="112"/>
      <c r="G289" s="112"/>
      <c r="H289" s="112"/>
      <c r="I289" s="101"/>
      <c r="J289" s="5"/>
      <c r="L289" s="113"/>
    </row>
    <row r="290" spans="1:12" x14ac:dyDescent="0.25">
      <c r="A290" s="342"/>
      <c r="B290" s="108"/>
      <c r="C290" s="107"/>
      <c r="D290" s="281"/>
      <c r="E290" s="111"/>
      <c r="F290" s="112"/>
      <c r="G290" s="112"/>
      <c r="H290" s="112"/>
      <c r="I290" s="101"/>
      <c r="J290" s="5"/>
      <c r="L290" s="113"/>
    </row>
    <row r="291" spans="1:12" x14ac:dyDescent="0.25">
      <c r="A291" s="342"/>
      <c r="B291" s="108"/>
      <c r="C291" s="107"/>
      <c r="D291" s="281"/>
      <c r="E291" s="111"/>
      <c r="F291" s="112"/>
      <c r="G291" s="112"/>
      <c r="H291" s="112"/>
      <c r="I291" s="101"/>
      <c r="J291" s="5"/>
      <c r="L291" s="113"/>
    </row>
    <row r="292" spans="1:12" x14ac:dyDescent="0.25">
      <c r="A292" s="342"/>
      <c r="B292" s="108"/>
      <c r="C292" s="115"/>
      <c r="D292" s="282"/>
      <c r="E292" s="111"/>
      <c r="F292" s="112"/>
      <c r="G292" s="112"/>
      <c r="H292" s="112"/>
      <c r="I292" s="101"/>
      <c r="J292" s="5"/>
      <c r="L292" s="113"/>
    </row>
    <row r="293" spans="1:12" x14ac:dyDescent="0.25">
      <c r="A293" s="342"/>
      <c r="B293" s="108"/>
      <c r="C293" s="115"/>
      <c r="D293" s="282"/>
      <c r="E293" s="111"/>
      <c r="F293" s="112"/>
      <c r="G293" s="112"/>
      <c r="H293" s="112"/>
      <c r="I293" s="101"/>
      <c r="J293" s="5"/>
      <c r="L293" s="113"/>
    </row>
    <row r="294" spans="1:12" x14ac:dyDescent="0.25">
      <c r="A294" s="342"/>
      <c r="B294" s="108"/>
      <c r="C294" s="107"/>
      <c r="D294" s="281"/>
      <c r="E294" s="111"/>
      <c r="F294" s="112"/>
      <c r="G294" s="112"/>
      <c r="H294" s="112"/>
      <c r="I294" s="101"/>
      <c r="J294" s="5"/>
      <c r="L294" s="113"/>
    </row>
    <row r="295" spans="1:12" x14ac:dyDescent="0.25">
      <c r="A295" s="342"/>
      <c r="B295" s="108"/>
      <c r="C295" s="107"/>
      <c r="D295" s="281"/>
      <c r="E295" s="111"/>
      <c r="F295" s="112"/>
      <c r="G295" s="112"/>
      <c r="H295" s="112"/>
      <c r="I295" s="101"/>
      <c r="J295" s="5"/>
      <c r="L295" s="113"/>
    </row>
    <row r="296" spans="1:12" x14ac:dyDescent="0.25">
      <c r="A296" s="342"/>
      <c r="B296" s="108"/>
      <c r="C296" s="107"/>
      <c r="D296" s="281"/>
      <c r="E296" s="111"/>
      <c r="F296" s="112"/>
      <c r="G296" s="112"/>
      <c r="H296" s="112"/>
      <c r="I296" s="101"/>
      <c r="J296" s="5"/>
      <c r="L296" s="113"/>
    </row>
    <row r="297" spans="1:12" x14ac:dyDescent="0.25">
      <c r="A297" s="342"/>
      <c r="B297" s="108"/>
      <c r="C297" s="107"/>
      <c r="D297" s="281"/>
      <c r="E297" s="111"/>
      <c r="F297" s="112"/>
      <c r="G297" s="112"/>
      <c r="H297" s="112"/>
      <c r="I297" s="101"/>
      <c r="J297" s="5"/>
      <c r="L297" s="113"/>
    </row>
    <row r="298" spans="1:12" x14ac:dyDescent="0.25">
      <c r="A298" s="342"/>
      <c r="B298" s="108"/>
      <c r="C298" s="107"/>
      <c r="D298" s="281"/>
      <c r="E298" s="111"/>
      <c r="F298" s="112"/>
      <c r="G298" s="112"/>
      <c r="H298" s="112"/>
      <c r="I298" s="101"/>
      <c r="J298" s="5"/>
      <c r="L298" s="113"/>
    </row>
    <row r="299" spans="1:12" x14ac:dyDescent="0.25">
      <c r="A299" s="342"/>
      <c r="B299" s="108"/>
      <c r="C299" s="107"/>
      <c r="D299" s="281"/>
      <c r="E299" s="111"/>
      <c r="F299" s="112"/>
      <c r="G299" s="112"/>
      <c r="H299" s="112"/>
      <c r="I299" s="101"/>
      <c r="J299" s="5"/>
      <c r="L299" s="113"/>
    </row>
    <row r="300" spans="1:12" x14ac:dyDescent="0.25">
      <c r="A300" s="342"/>
      <c r="B300" s="108"/>
      <c r="C300" s="107"/>
      <c r="D300" s="281"/>
      <c r="E300" s="111"/>
      <c r="F300" s="112"/>
      <c r="G300" s="112"/>
      <c r="H300" s="112"/>
      <c r="I300" s="101"/>
      <c r="J300" s="5"/>
      <c r="L300" s="113"/>
    </row>
    <row r="301" spans="1:12" x14ac:dyDescent="0.25">
      <c r="A301" s="342"/>
      <c r="B301" s="108"/>
      <c r="C301" s="107"/>
      <c r="D301" s="281"/>
      <c r="E301" s="111"/>
      <c r="F301" s="112"/>
      <c r="G301" s="112"/>
      <c r="H301" s="112"/>
      <c r="I301" s="101"/>
      <c r="J301" s="5"/>
      <c r="L301" s="113"/>
    </row>
    <row r="302" spans="1:12" x14ac:dyDescent="0.25">
      <c r="A302" s="342"/>
      <c r="B302" s="108"/>
      <c r="C302" s="107"/>
      <c r="D302" s="281"/>
      <c r="E302" s="111"/>
      <c r="F302" s="112"/>
      <c r="G302" s="112"/>
      <c r="H302" s="112"/>
      <c r="I302" s="101"/>
      <c r="J302" s="5"/>
      <c r="L302" s="113"/>
    </row>
    <row r="303" spans="1:12" x14ac:dyDescent="0.25">
      <c r="A303" s="342"/>
      <c r="B303" s="108"/>
      <c r="C303" s="107"/>
      <c r="D303" s="281"/>
      <c r="E303" s="111"/>
      <c r="F303" s="112"/>
      <c r="G303" s="112"/>
      <c r="H303" s="112"/>
      <c r="I303" s="101"/>
      <c r="J303" s="5"/>
      <c r="L303" s="113"/>
    </row>
    <row r="304" spans="1:12" x14ac:dyDescent="0.25">
      <c r="A304" s="342"/>
      <c r="B304" s="108"/>
      <c r="C304" s="107"/>
      <c r="D304" s="281"/>
      <c r="E304" s="111"/>
      <c r="F304" s="112"/>
      <c r="G304" s="112"/>
      <c r="H304" s="112"/>
      <c r="I304" s="101"/>
      <c r="J304" s="5"/>
      <c r="L304" s="113"/>
    </row>
    <row r="305" spans="1:12" x14ac:dyDescent="0.25">
      <c r="A305" s="342"/>
      <c r="B305" s="108"/>
      <c r="C305" s="107"/>
      <c r="D305" s="281"/>
      <c r="E305" s="111"/>
      <c r="F305" s="112"/>
      <c r="G305" s="112"/>
      <c r="H305" s="112"/>
      <c r="I305" s="101"/>
      <c r="J305" s="5"/>
      <c r="L305" s="113"/>
    </row>
    <row r="306" spans="1:12" x14ac:dyDescent="0.25">
      <c r="A306" s="342"/>
      <c r="B306" s="108"/>
      <c r="C306" s="107"/>
      <c r="D306" s="281"/>
      <c r="E306" s="111"/>
      <c r="F306" s="112"/>
      <c r="G306" s="112"/>
      <c r="H306" s="112"/>
      <c r="I306" s="101"/>
      <c r="J306" s="5"/>
      <c r="L306" s="113"/>
    </row>
    <row r="307" spans="1:12" x14ac:dyDescent="0.25">
      <c r="A307" s="342"/>
      <c r="B307" s="108"/>
      <c r="C307" s="107"/>
      <c r="D307" s="281"/>
      <c r="E307" s="111"/>
      <c r="F307" s="112"/>
      <c r="G307" s="112"/>
      <c r="H307" s="112"/>
      <c r="I307" s="101"/>
      <c r="J307" s="5"/>
      <c r="L307" s="113"/>
    </row>
    <row r="308" spans="1:12" x14ac:dyDescent="0.25">
      <c r="A308" s="342"/>
      <c r="B308" s="108"/>
      <c r="C308" s="107"/>
      <c r="D308" s="281"/>
      <c r="E308" s="111"/>
      <c r="F308" s="112"/>
      <c r="G308" s="112"/>
      <c r="H308" s="112"/>
      <c r="I308" s="101"/>
      <c r="J308" s="5"/>
      <c r="L308" s="113"/>
    </row>
    <row r="309" spans="1:12" x14ac:dyDescent="0.25">
      <c r="A309" s="342"/>
      <c r="B309" s="108"/>
      <c r="C309" s="107"/>
      <c r="D309" s="281"/>
      <c r="E309" s="111"/>
      <c r="F309" s="112"/>
      <c r="G309" s="112"/>
      <c r="H309" s="112"/>
      <c r="I309" s="101"/>
      <c r="J309" s="5"/>
      <c r="L309" s="113"/>
    </row>
    <row r="310" spans="1:12" x14ac:dyDescent="0.25">
      <c r="A310" s="342"/>
      <c r="B310" s="108"/>
      <c r="C310" s="107"/>
      <c r="D310" s="281"/>
      <c r="E310" s="111"/>
      <c r="F310" s="112"/>
      <c r="G310" s="112"/>
      <c r="H310" s="112"/>
      <c r="I310" s="101"/>
      <c r="J310" s="5"/>
      <c r="L310" s="113"/>
    </row>
    <row r="311" spans="1:12" x14ac:dyDescent="0.25">
      <c r="A311" s="342"/>
      <c r="B311" s="108"/>
      <c r="C311" s="107"/>
      <c r="D311" s="281"/>
      <c r="E311" s="111"/>
      <c r="F311" s="112"/>
      <c r="G311" s="112"/>
      <c r="H311" s="112"/>
      <c r="I311" s="101"/>
      <c r="J311" s="5"/>
      <c r="L311" s="113"/>
    </row>
    <row r="312" spans="1:12" x14ac:dyDescent="0.25">
      <c r="A312" s="342"/>
      <c r="B312" s="108"/>
      <c r="C312" s="107"/>
      <c r="D312" s="281"/>
      <c r="E312" s="111"/>
      <c r="F312" s="112"/>
      <c r="G312" s="112"/>
      <c r="H312" s="112"/>
      <c r="I312" s="101"/>
      <c r="J312" s="5"/>
      <c r="L312" s="113"/>
    </row>
    <row r="313" spans="1:12" x14ac:dyDescent="0.25">
      <c r="A313" s="342"/>
      <c r="B313" s="108"/>
      <c r="C313" s="107"/>
      <c r="D313" s="281"/>
      <c r="E313" s="111"/>
      <c r="F313" s="112"/>
      <c r="G313" s="112"/>
      <c r="H313" s="112"/>
      <c r="I313" s="101"/>
      <c r="J313" s="5"/>
      <c r="L313" s="113"/>
    </row>
    <row r="314" spans="1:12" x14ac:dyDescent="0.25">
      <c r="A314" s="342"/>
      <c r="B314" s="108"/>
      <c r="C314" s="115"/>
      <c r="D314" s="282"/>
      <c r="E314" s="111"/>
      <c r="F314" s="112"/>
      <c r="G314" s="112"/>
      <c r="H314" s="112"/>
      <c r="I314" s="101"/>
      <c r="J314" s="5"/>
      <c r="L314" s="113"/>
    </row>
    <row r="315" spans="1:12" x14ac:dyDescent="0.25">
      <c r="A315" s="342"/>
      <c r="B315" s="108"/>
      <c r="C315" s="107"/>
      <c r="D315" s="281"/>
      <c r="E315" s="111"/>
      <c r="F315" s="112"/>
      <c r="G315" s="112"/>
      <c r="H315" s="112"/>
      <c r="I315" s="101"/>
      <c r="J315" s="5"/>
      <c r="L315" s="113"/>
    </row>
    <row r="316" spans="1:12" x14ac:dyDescent="0.25">
      <c r="A316" s="342"/>
      <c r="B316" s="108"/>
      <c r="C316" s="107"/>
      <c r="D316" s="281"/>
      <c r="E316" s="111"/>
      <c r="F316" s="112"/>
      <c r="G316" s="112"/>
      <c r="H316" s="112"/>
      <c r="I316" s="101"/>
      <c r="J316" s="5"/>
      <c r="L316" s="113"/>
    </row>
    <row r="317" spans="1:12" x14ac:dyDescent="0.25">
      <c r="A317" s="106"/>
      <c r="B317" s="108"/>
      <c r="C317" s="107"/>
      <c r="D317" s="281"/>
      <c r="E317" s="111"/>
      <c r="F317" s="112"/>
      <c r="G317" s="112"/>
      <c r="H317" s="112"/>
      <c r="I317" s="101"/>
      <c r="J317" s="5"/>
      <c r="L317" s="113"/>
    </row>
    <row r="318" spans="1:12" x14ac:dyDescent="0.25">
      <c r="A318" s="106"/>
      <c r="B318" s="108"/>
      <c r="C318" s="107"/>
      <c r="D318" s="281"/>
      <c r="E318" s="111"/>
      <c r="F318" s="112"/>
      <c r="G318" s="112"/>
      <c r="H318" s="112"/>
      <c r="I318" s="101"/>
      <c r="J318" s="5"/>
      <c r="L318" s="113"/>
    </row>
    <row r="319" spans="1:12" x14ac:dyDescent="0.25">
      <c r="A319" s="106"/>
      <c r="B319" s="108"/>
      <c r="C319" s="107"/>
      <c r="D319" s="281"/>
      <c r="E319" s="111"/>
      <c r="F319" s="112"/>
      <c r="G319" s="112"/>
      <c r="H319" s="112"/>
      <c r="I319" s="101"/>
      <c r="J319" s="5"/>
      <c r="L319" s="113"/>
    </row>
    <row r="320" spans="1:12" x14ac:dyDescent="0.25">
      <c r="A320" s="106"/>
      <c r="B320" s="108"/>
      <c r="C320" s="107"/>
      <c r="D320" s="281"/>
      <c r="E320" s="111"/>
      <c r="F320" s="112"/>
      <c r="G320" s="112"/>
      <c r="H320" s="112"/>
      <c r="I320" s="101"/>
      <c r="J320" s="5"/>
      <c r="L320" s="113"/>
    </row>
    <row r="321" spans="1:12" x14ac:dyDescent="0.25">
      <c r="A321" s="106"/>
      <c r="B321" s="108"/>
      <c r="C321" s="107"/>
      <c r="D321" s="281"/>
      <c r="E321" s="111"/>
      <c r="F321" s="112"/>
      <c r="G321" s="112"/>
      <c r="H321" s="112"/>
      <c r="I321" s="101"/>
      <c r="J321" s="5"/>
      <c r="L321" s="113"/>
    </row>
    <row r="322" spans="1:12" x14ac:dyDescent="0.25">
      <c r="A322" s="106"/>
      <c r="B322" s="108"/>
      <c r="C322" s="107"/>
      <c r="D322" s="281"/>
      <c r="E322" s="111"/>
      <c r="F322" s="112"/>
      <c r="G322" s="112"/>
      <c r="H322" s="112"/>
      <c r="I322" s="101"/>
      <c r="J322" s="5"/>
      <c r="L322" s="113"/>
    </row>
    <row r="323" spans="1:12" x14ac:dyDescent="0.25">
      <c r="A323" s="106"/>
      <c r="B323" s="108"/>
      <c r="C323" s="107"/>
      <c r="D323" s="281"/>
      <c r="E323" s="111"/>
      <c r="F323" s="112"/>
      <c r="G323" s="112"/>
      <c r="H323" s="112"/>
      <c r="I323" s="101"/>
      <c r="J323" s="5"/>
      <c r="L323" s="113"/>
    </row>
    <row r="324" spans="1:12" x14ac:dyDescent="0.25">
      <c r="A324" s="106"/>
      <c r="B324" s="108"/>
      <c r="C324" s="107"/>
      <c r="D324" s="281"/>
      <c r="E324" s="111"/>
      <c r="F324" s="112"/>
      <c r="G324" s="112"/>
      <c r="H324" s="112"/>
      <c r="I324" s="101"/>
      <c r="J324" s="5"/>
      <c r="L324" s="113"/>
    </row>
    <row r="325" spans="1:12" x14ac:dyDescent="0.25">
      <c r="A325" s="106"/>
      <c r="B325" s="108"/>
      <c r="C325" s="107"/>
      <c r="D325" s="281"/>
      <c r="E325" s="111"/>
      <c r="F325" s="112"/>
      <c r="G325" s="112"/>
      <c r="H325" s="112"/>
      <c r="I325" s="101"/>
      <c r="J325" s="5"/>
      <c r="L325" s="113"/>
    </row>
    <row r="326" spans="1:12" x14ac:dyDescent="0.25">
      <c r="A326" s="106"/>
      <c r="B326" s="108"/>
      <c r="C326" s="107"/>
      <c r="D326" s="281"/>
      <c r="E326" s="111"/>
      <c r="F326" s="112"/>
      <c r="G326" s="112"/>
      <c r="H326" s="112"/>
      <c r="I326" s="101"/>
      <c r="J326" s="5"/>
      <c r="L326" s="113"/>
    </row>
    <row r="327" spans="1:12" x14ac:dyDescent="0.25">
      <c r="A327" s="106"/>
      <c r="B327" s="108"/>
      <c r="C327" s="107"/>
      <c r="D327" s="281"/>
      <c r="E327" s="111"/>
      <c r="F327" s="112"/>
      <c r="G327" s="112"/>
      <c r="H327" s="112"/>
      <c r="I327" s="101"/>
      <c r="J327" s="5"/>
      <c r="L327" s="113"/>
    </row>
    <row r="328" spans="1:12" x14ac:dyDescent="0.25">
      <c r="A328" s="106"/>
      <c r="B328" s="108"/>
      <c r="C328" s="107"/>
      <c r="D328" s="281"/>
      <c r="E328" s="111"/>
      <c r="F328" s="112"/>
      <c r="G328" s="112"/>
      <c r="H328" s="112"/>
      <c r="I328" s="101"/>
      <c r="J328" s="5"/>
      <c r="L328" s="113"/>
    </row>
    <row r="329" spans="1:12" x14ac:dyDescent="0.25">
      <c r="A329" s="106"/>
      <c r="B329" s="108"/>
      <c r="C329" s="107"/>
      <c r="D329" s="281"/>
      <c r="E329" s="111"/>
      <c r="F329" s="112"/>
      <c r="G329" s="112"/>
      <c r="H329" s="112"/>
      <c r="I329" s="101"/>
      <c r="J329" s="5"/>
      <c r="L329" s="113"/>
    </row>
    <row r="330" spans="1:12" x14ac:dyDescent="0.25">
      <c r="A330" s="106"/>
      <c r="B330" s="108"/>
      <c r="C330" s="107"/>
      <c r="D330" s="281"/>
      <c r="E330" s="111"/>
      <c r="F330" s="112"/>
      <c r="G330" s="112"/>
      <c r="H330" s="112"/>
      <c r="I330" s="101"/>
      <c r="J330" s="5"/>
      <c r="L330" s="113"/>
    </row>
    <row r="331" spans="1:12" x14ac:dyDescent="0.25">
      <c r="A331" s="106"/>
      <c r="B331" s="108"/>
      <c r="C331" s="107"/>
      <c r="D331" s="281"/>
      <c r="E331" s="111"/>
      <c r="F331" s="112"/>
      <c r="G331" s="112"/>
      <c r="H331" s="112"/>
      <c r="I331" s="101"/>
      <c r="J331" s="5"/>
      <c r="L331" s="113"/>
    </row>
    <row r="332" spans="1:12" x14ac:dyDescent="0.25">
      <c r="A332" s="106"/>
      <c r="B332" s="108"/>
      <c r="C332" s="107"/>
      <c r="D332" s="281"/>
      <c r="E332" s="111"/>
      <c r="F332" s="112"/>
      <c r="G332" s="112"/>
      <c r="H332" s="112"/>
      <c r="I332" s="101"/>
      <c r="J332" s="5"/>
      <c r="L332" s="113"/>
    </row>
    <row r="333" spans="1:12" x14ac:dyDescent="0.25">
      <c r="A333" s="106"/>
      <c r="B333" s="108"/>
      <c r="C333" s="107"/>
      <c r="D333" s="281"/>
      <c r="E333" s="111"/>
      <c r="F333" s="112"/>
      <c r="G333" s="112"/>
      <c r="H333" s="112"/>
      <c r="I333" s="101"/>
      <c r="J333" s="5"/>
      <c r="L333" s="113"/>
    </row>
    <row r="334" spans="1:12" x14ac:dyDescent="0.25">
      <c r="A334" s="106"/>
      <c r="B334" s="108"/>
      <c r="C334" s="107"/>
      <c r="D334" s="281"/>
      <c r="E334" s="111"/>
      <c r="F334" s="112"/>
      <c r="G334" s="112"/>
      <c r="H334" s="112"/>
      <c r="I334" s="101"/>
      <c r="J334" s="5"/>
      <c r="L334" s="113"/>
    </row>
    <row r="335" spans="1:12" x14ac:dyDescent="0.25">
      <c r="A335" s="106"/>
      <c r="B335" s="108"/>
      <c r="C335" s="107"/>
      <c r="D335" s="281"/>
      <c r="E335" s="111"/>
      <c r="F335" s="112"/>
      <c r="G335" s="112"/>
      <c r="H335" s="112"/>
      <c r="I335" s="101"/>
      <c r="J335" s="5"/>
      <c r="L335" s="113"/>
    </row>
    <row r="336" spans="1:12" x14ac:dyDescent="0.25">
      <c r="A336" s="106"/>
      <c r="B336" s="108"/>
      <c r="C336" s="107"/>
      <c r="D336" s="281"/>
      <c r="E336" s="111"/>
      <c r="F336" s="112"/>
      <c r="G336" s="112"/>
      <c r="H336" s="112"/>
      <c r="I336" s="101"/>
      <c r="J336" s="5"/>
      <c r="L336" s="113"/>
    </row>
    <row r="337" spans="1:12" x14ac:dyDescent="0.25">
      <c r="A337" s="106"/>
      <c r="B337" s="108"/>
      <c r="C337" s="107"/>
      <c r="D337" s="281"/>
      <c r="E337" s="111"/>
      <c r="F337" s="112"/>
      <c r="G337" s="112"/>
      <c r="H337" s="112"/>
      <c r="I337" s="101"/>
      <c r="J337" s="5"/>
      <c r="L337" s="113"/>
    </row>
    <row r="338" spans="1:12" x14ac:dyDescent="0.25">
      <c r="A338" s="106"/>
      <c r="B338" s="108"/>
      <c r="C338" s="107"/>
      <c r="D338" s="281"/>
      <c r="E338" s="111"/>
      <c r="F338" s="112"/>
      <c r="G338" s="112"/>
      <c r="H338" s="112"/>
      <c r="I338" s="101"/>
      <c r="J338" s="5"/>
      <c r="L338" s="113"/>
    </row>
    <row r="339" spans="1:12" x14ac:dyDescent="0.25">
      <c r="A339" s="106"/>
      <c r="B339" s="108"/>
      <c r="C339" s="107"/>
      <c r="D339" s="281"/>
      <c r="E339" s="111"/>
      <c r="F339" s="112"/>
      <c r="G339" s="112"/>
      <c r="H339" s="112"/>
      <c r="I339" s="101"/>
      <c r="J339" s="5"/>
      <c r="L339" s="113"/>
    </row>
    <row r="340" spans="1:12" x14ac:dyDescent="0.25">
      <c r="A340" s="106"/>
      <c r="B340" s="108"/>
      <c r="C340" s="107"/>
      <c r="D340" s="281"/>
      <c r="E340" s="111"/>
      <c r="F340" s="112"/>
      <c r="G340" s="112"/>
      <c r="H340" s="112"/>
      <c r="I340" s="101"/>
      <c r="J340" s="5"/>
      <c r="L340" s="113"/>
    </row>
    <row r="341" spans="1:12" x14ac:dyDescent="0.25">
      <c r="A341" s="106"/>
      <c r="B341" s="108"/>
      <c r="C341" s="107"/>
      <c r="D341" s="281"/>
      <c r="E341" s="111"/>
      <c r="F341" s="112"/>
      <c r="G341" s="112"/>
      <c r="H341" s="112"/>
      <c r="I341" s="101"/>
      <c r="J341" s="5"/>
      <c r="L341" s="113"/>
    </row>
    <row r="342" spans="1:12" x14ac:dyDescent="0.25">
      <c r="A342" s="106"/>
      <c r="B342" s="108"/>
      <c r="C342" s="107"/>
      <c r="D342" s="281"/>
      <c r="E342" s="111"/>
      <c r="F342" s="112"/>
      <c r="G342" s="112"/>
      <c r="H342" s="112"/>
      <c r="I342" s="101"/>
      <c r="J342" s="5"/>
      <c r="L342" s="113"/>
    </row>
    <row r="343" spans="1:12" x14ac:dyDescent="0.25">
      <c r="A343" s="106"/>
      <c r="B343" s="108"/>
      <c r="C343" s="107"/>
      <c r="D343" s="281"/>
      <c r="E343" s="111"/>
      <c r="F343" s="112"/>
      <c r="G343" s="112"/>
      <c r="H343" s="112"/>
      <c r="I343" s="101"/>
      <c r="J343" s="5"/>
      <c r="L343" s="113"/>
    </row>
    <row r="344" spans="1:12" x14ac:dyDescent="0.25">
      <c r="A344" s="106"/>
      <c r="B344" s="108"/>
      <c r="C344" s="107"/>
      <c r="D344" s="281"/>
      <c r="E344" s="111"/>
      <c r="F344" s="112"/>
      <c r="G344" s="112"/>
      <c r="H344" s="112"/>
      <c r="I344" s="101"/>
      <c r="J344" s="5"/>
      <c r="L344" s="113"/>
    </row>
    <row r="345" spans="1:12" x14ac:dyDescent="0.25">
      <c r="A345" s="106"/>
      <c r="B345" s="108"/>
      <c r="C345" s="107"/>
      <c r="D345" s="281"/>
      <c r="E345" s="111"/>
      <c r="F345" s="112"/>
      <c r="G345" s="112"/>
      <c r="H345" s="112"/>
      <c r="I345" s="101"/>
      <c r="J345" s="5"/>
      <c r="L345" s="113"/>
    </row>
    <row r="346" spans="1:12" x14ac:dyDescent="0.25">
      <c r="A346" s="106"/>
      <c r="B346" s="108"/>
      <c r="C346" s="107"/>
      <c r="D346" s="281"/>
      <c r="E346" s="111"/>
      <c r="F346" s="112"/>
      <c r="G346" s="112"/>
      <c r="H346" s="112"/>
      <c r="I346" s="101"/>
      <c r="J346" s="5"/>
      <c r="L346" s="113"/>
    </row>
    <row r="347" spans="1:12" x14ac:dyDescent="0.25">
      <c r="A347" s="106"/>
      <c r="B347" s="108"/>
      <c r="C347" s="107"/>
      <c r="D347" s="281"/>
      <c r="E347" s="111"/>
      <c r="F347" s="112"/>
      <c r="G347" s="112"/>
      <c r="H347" s="112"/>
      <c r="I347" s="101"/>
      <c r="J347" s="5"/>
      <c r="L347" s="113"/>
    </row>
    <row r="348" spans="1:12" x14ac:dyDescent="0.25">
      <c r="A348" s="106"/>
      <c r="B348" s="108"/>
      <c r="C348" s="107"/>
      <c r="D348" s="281"/>
      <c r="E348" s="111"/>
      <c r="F348" s="112"/>
      <c r="G348" s="112"/>
      <c r="H348" s="112"/>
      <c r="I348" s="101"/>
      <c r="J348" s="5"/>
      <c r="L348" s="113"/>
    </row>
    <row r="349" spans="1:12" x14ac:dyDescent="0.25">
      <c r="A349" s="106"/>
      <c r="B349" s="108"/>
      <c r="C349" s="107"/>
      <c r="D349" s="281"/>
      <c r="E349" s="111"/>
      <c r="F349" s="112"/>
      <c r="G349" s="112"/>
      <c r="H349" s="112"/>
      <c r="I349" s="101"/>
      <c r="J349" s="5"/>
      <c r="L349" s="113"/>
    </row>
    <row r="350" spans="1:12" x14ac:dyDescent="0.25">
      <c r="A350" s="106"/>
      <c r="B350" s="108"/>
      <c r="C350" s="107"/>
      <c r="D350" s="281"/>
      <c r="E350" s="111"/>
      <c r="F350" s="112"/>
      <c r="G350" s="112"/>
      <c r="H350" s="112"/>
      <c r="I350" s="101"/>
      <c r="J350" s="5"/>
      <c r="L350" s="113"/>
    </row>
    <row r="351" spans="1:12" x14ac:dyDescent="0.25">
      <c r="A351" s="106"/>
      <c r="B351" s="108"/>
      <c r="C351" s="107"/>
      <c r="D351" s="281"/>
      <c r="E351" s="111"/>
      <c r="F351" s="112"/>
      <c r="G351" s="112"/>
      <c r="H351" s="112"/>
      <c r="I351" s="101"/>
      <c r="J351" s="5"/>
      <c r="L351" s="113"/>
    </row>
    <row r="352" spans="1:12" x14ac:dyDescent="0.25">
      <c r="A352" s="106"/>
      <c r="B352" s="108"/>
      <c r="C352" s="107"/>
      <c r="D352" s="281"/>
      <c r="E352" s="111"/>
      <c r="F352" s="112"/>
      <c r="G352" s="112"/>
      <c r="H352" s="112"/>
      <c r="I352" s="101"/>
      <c r="J352" s="5"/>
      <c r="L352" s="113"/>
    </row>
    <row r="353" spans="1:12" x14ac:dyDescent="0.25">
      <c r="A353" s="106"/>
      <c r="B353" s="108"/>
      <c r="C353" s="107"/>
      <c r="D353" s="281"/>
      <c r="E353" s="111"/>
      <c r="F353" s="112"/>
      <c r="G353" s="112"/>
      <c r="H353" s="112"/>
      <c r="I353" s="101"/>
      <c r="J353" s="5"/>
      <c r="L353" s="113"/>
    </row>
    <row r="354" spans="1:12" x14ac:dyDescent="0.25">
      <c r="A354" s="106"/>
      <c r="B354" s="108"/>
      <c r="C354" s="107"/>
      <c r="D354" s="281"/>
      <c r="E354" s="111"/>
      <c r="F354" s="112"/>
      <c r="G354" s="112"/>
      <c r="H354" s="112"/>
      <c r="I354" s="101"/>
      <c r="J354" s="5"/>
      <c r="L354" s="113"/>
    </row>
    <row r="355" spans="1:12" x14ac:dyDescent="0.25">
      <c r="A355" s="106"/>
      <c r="B355" s="108"/>
      <c r="C355" s="107"/>
      <c r="D355" s="281"/>
      <c r="E355" s="111"/>
      <c r="F355" s="112"/>
      <c r="G355" s="112"/>
      <c r="H355" s="112"/>
      <c r="I355" s="101"/>
      <c r="J355" s="5"/>
      <c r="L355" s="113"/>
    </row>
    <row r="356" spans="1:12" x14ac:dyDescent="0.25">
      <c r="A356" s="106"/>
      <c r="B356" s="108"/>
      <c r="C356" s="107"/>
      <c r="D356" s="281"/>
      <c r="E356" s="111"/>
      <c r="F356" s="112"/>
      <c r="G356" s="112"/>
      <c r="H356" s="112"/>
      <c r="I356" s="101"/>
      <c r="J356" s="5"/>
      <c r="L356" s="113"/>
    </row>
    <row r="357" spans="1:12" x14ac:dyDescent="0.25">
      <c r="A357" s="106"/>
      <c r="B357" s="108"/>
      <c r="C357" s="107"/>
      <c r="D357" s="281"/>
      <c r="E357" s="111"/>
      <c r="F357" s="112"/>
      <c r="G357" s="112"/>
      <c r="H357" s="112"/>
      <c r="I357" s="101"/>
      <c r="J357" s="5"/>
      <c r="L357" s="113"/>
    </row>
    <row r="358" spans="1:12" x14ac:dyDescent="0.25">
      <c r="A358" s="106"/>
      <c r="B358" s="108"/>
      <c r="C358" s="107"/>
      <c r="D358" s="281"/>
      <c r="E358" s="111"/>
      <c r="F358" s="112"/>
      <c r="G358" s="112"/>
      <c r="H358" s="112"/>
      <c r="I358" s="101"/>
      <c r="J358" s="5"/>
      <c r="L358" s="113"/>
    </row>
    <row r="359" spans="1:12" x14ac:dyDescent="0.25">
      <c r="A359" s="106"/>
      <c r="B359" s="108"/>
      <c r="C359" s="107"/>
      <c r="D359" s="281"/>
      <c r="E359" s="111"/>
      <c r="F359" s="112"/>
      <c r="G359" s="112"/>
      <c r="H359" s="112"/>
      <c r="I359" s="101"/>
      <c r="J359" s="5"/>
      <c r="L359" s="113"/>
    </row>
    <row r="360" spans="1:12" x14ac:dyDescent="0.25">
      <c r="A360" s="106"/>
      <c r="B360" s="108"/>
      <c r="C360" s="107"/>
      <c r="D360" s="281"/>
      <c r="E360" s="111"/>
      <c r="F360" s="112"/>
      <c r="G360" s="112"/>
      <c r="H360" s="112"/>
      <c r="I360" s="101"/>
      <c r="J360" s="5"/>
      <c r="L360" s="113"/>
    </row>
    <row r="361" spans="1:12" x14ac:dyDescent="0.25">
      <c r="A361" s="106"/>
      <c r="B361" s="108"/>
      <c r="C361" s="107"/>
      <c r="D361" s="281"/>
      <c r="E361" s="111"/>
      <c r="F361" s="112"/>
      <c r="G361" s="112"/>
      <c r="H361" s="112"/>
      <c r="I361" s="101"/>
      <c r="J361" s="5"/>
      <c r="L361" s="113"/>
    </row>
    <row r="362" spans="1:12" x14ac:dyDescent="0.25">
      <c r="A362" s="106"/>
      <c r="B362" s="108"/>
      <c r="C362" s="107"/>
      <c r="D362" s="281"/>
      <c r="E362" s="111"/>
      <c r="F362" s="112"/>
      <c r="G362" s="112"/>
      <c r="H362" s="112"/>
      <c r="I362" s="101"/>
      <c r="J362" s="5"/>
      <c r="L362" s="113"/>
    </row>
    <row r="363" spans="1:12" x14ac:dyDescent="0.25">
      <c r="A363" s="106"/>
      <c r="B363" s="108"/>
      <c r="C363" s="107"/>
      <c r="D363" s="281"/>
      <c r="E363" s="111"/>
      <c r="F363" s="112"/>
      <c r="G363" s="112"/>
      <c r="H363" s="112"/>
      <c r="I363" s="101"/>
      <c r="J363" s="5"/>
      <c r="L363" s="113"/>
    </row>
    <row r="364" spans="1:12" x14ac:dyDescent="0.25">
      <c r="A364" s="106"/>
      <c r="B364" s="108"/>
      <c r="C364" s="107"/>
      <c r="D364" s="281"/>
      <c r="E364" s="111"/>
      <c r="F364" s="112"/>
      <c r="G364" s="112"/>
      <c r="H364" s="112"/>
      <c r="I364" s="101"/>
      <c r="J364" s="5"/>
      <c r="L364" s="113"/>
    </row>
    <row r="365" spans="1:12" x14ac:dyDescent="0.25">
      <c r="A365" s="106"/>
      <c r="B365" s="108"/>
      <c r="C365" s="107"/>
      <c r="D365" s="281"/>
      <c r="E365" s="111"/>
      <c r="F365" s="112"/>
      <c r="G365" s="112"/>
      <c r="H365" s="112"/>
      <c r="I365" s="101"/>
      <c r="J365" s="5"/>
      <c r="L365" s="113"/>
    </row>
    <row r="366" spans="1:12" x14ac:dyDescent="0.25">
      <c r="A366" s="106"/>
      <c r="B366" s="108"/>
      <c r="C366" s="107"/>
      <c r="D366" s="281"/>
      <c r="E366" s="111"/>
      <c r="F366" s="112"/>
      <c r="G366" s="112"/>
      <c r="H366" s="112"/>
      <c r="I366" s="101"/>
      <c r="J366" s="5"/>
      <c r="L366" s="113"/>
    </row>
    <row r="367" spans="1:12" x14ac:dyDescent="0.25">
      <c r="A367" s="106"/>
      <c r="B367" s="108"/>
      <c r="C367" s="107"/>
      <c r="D367" s="281"/>
      <c r="E367" s="111"/>
      <c r="F367" s="112"/>
      <c r="G367" s="112"/>
      <c r="H367" s="112"/>
      <c r="I367" s="101"/>
      <c r="J367" s="5"/>
      <c r="L367" s="113"/>
    </row>
    <row r="368" spans="1:12" x14ac:dyDescent="0.25">
      <c r="A368" s="106"/>
      <c r="B368" s="108"/>
      <c r="C368" s="107"/>
      <c r="D368" s="281"/>
      <c r="E368" s="111"/>
      <c r="F368" s="112"/>
      <c r="G368" s="112"/>
      <c r="H368" s="112"/>
      <c r="I368" s="101"/>
      <c r="J368" s="5"/>
      <c r="L368" s="113"/>
    </row>
    <row r="369" spans="1:12" x14ac:dyDescent="0.25">
      <c r="A369" s="106"/>
      <c r="B369" s="108"/>
      <c r="C369" s="107"/>
      <c r="D369" s="281"/>
      <c r="E369" s="111"/>
      <c r="F369" s="112"/>
      <c r="G369" s="112"/>
      <c r="H369" s="112"/>
      <c r="I369" s="101"/>
      <c r="J369" s="5"/>
      <c r="L369" s="113"/>
    </row>
    <row r="370" spans="1:12" x14ac:dyDescent="0.25">
      <c r="A370" s="106"/>
      <c r="B370" s="108"/>
      <c r="C370" s="107"/>
      <c r="D370" s="281"/>
      <c r="E370" s="111"/>
      <c r="F370" s="112"/>
      <c r="G370" s="112"/>
      <c r="H370" s="112"/>
      <c r="I370" s="101"/>
      <c r="J370" s="5"/>
      <c r="L370" s="113"/>
    </row>
    <row r="371" spans="1:12" x14ac:dyDescent="0.25">
      <c r="A371" s="106"/>
      <c r="B371" s="108"/>
      <c r="C371" s="107"/>
      <c r="D371" s="281"/>
      <c r="E371" s="111"/>
      <c r="F371" s="112"/>
      <c r="G371" s="112"/>
      <c r="H371" s="112"/>
      <c r="I371" s="101"/>
      <c r="J371" s="5"/>
      <c r="L371" s="113"/>
    </row>
    <row r="372" spans="1:12" x14ac:dyDescent="0.25">
      <c r="A372" s="106"/>
      <c r="B372" s="108"/>
      <c r="C372" s="107"/>
      <c r="D372" s="281"/>
      <c r="E372" s="111"/>
      <c r="F372" s="112"/>
      <c r="G372" s="112"/>
      <c r="H372" s="112"/>
      <c r="I372" s="101"/>
      <c r="J372" s="5"/>
      <c r="L372" s="113"/>
    </row>
    <row r="373" spans="1:12" x14ac:dyDescent="0.25">
      <c r="A373" s="106"/>
      <c r="B373" s="108"/>
      <c r="C373" s="107"/>
      <c r="D373" s="281"/>
      <c r="E373" s="111"/>
      <c r="F373" s="112"/>
      <c r="G373" s="112"/>
      <c r="H373" s="112"/>
      <c r="I373" s="101"/>
      <c r="J373" s="5"/>
      <c r="L373" s="113"/>
    </row>
    <row r="374" spans="1:12" x14ac:dyDescent="0.25">
      <c r="A374" s="106"/>
      <c r="B374" s="108"/>
      <c r="C374" s="107"/>
      <c r="D374" s="281"/>
      <c r="E374" s="111"/>
      <c r="F374" s="112"/>
      <c r="G374" s="112"/>
      <c r="H374" s="112"/>
      <c r="I374" s="101"/>
      <c r="J374" s="5"/>
      <c r="L374" s="113"/>
    </row>
    <row r="375" spans="1:12" x14ac:dyDescent="0.25">
      <c r="A375" s="106"/>
      <c r="B375" s="108"/>
      <c r="C375" s="107"/>
      <c r="D375" s="281"/>
      <c r="E375" s="111"/>
      <c r="F375" s="112"/>
      <c r="G375" s="112"/>
      <c r="H375" s="112"/>
      <c r="I375" s="101"/>
      <c r="J375" s="5"/>
      <c r="L375" s="113"/>
    </row>
    <row r="376" spans="1:12" x14ac:dyDescent="0.25">
      <c r="A376" s="106"/>
      <c r="B376" s="108"/>
      <c r="C376" s="107"/>
      <c r="D376" s="281"/>
      <c r="E376" s="111"/>
      <c r="F376" s="112"/>
      <c r="G376" s="112"/>
      <c r="H376" s="112"/>
      <c r="I376" s="101"/>
      <c r="J376" s="5"/>
      <c r="L376" s="113"/>
    </row>
    <row r="377" spans="1:12" x14ac:dyDescent="0.25">
      <c r="A377" s="106"/>
      <c r="B377" s="108"/>
      <c r="C377" s="107"/>
      <c r="D377" s="281"/>
      <c r="E377" s="111"/>
      <c r="F377" s="112"/>
      <c r="G377" s="112"/>
      <c r="H377" s="112"/>
      <c r="I377" s="101"/>
      <c r="J377" s="5"/>
      <c r="L377" s="113"/>
    </row>
    <row r="378" spans="1:12" x14ac:dyDescent="0.25">
      <c r="A378" s="106"/>
      <c r="B378" s="108"/>
      <c r="C378" s="107"/>
      <c r="D378" s="281"/>
      <c r="E378" s="111"/>
      <c r="F378" s="112"/>
      <c r="G378" s="112"/>
      <c r="H378" s="112"/>
      <c r="I378" s="101"/>
      <c r="J378" s="5"/>
      <c r="L378" s="113"/>
    </row>
    <row r="379" spans="1:12" x14ac:dyDescent="0.25">
      <c r="A379" s="106"/>
      <c r="B379" s="108"/>
      <c r="C379" s="107"/>
      <c r="D379" s="281"/>
      <c r="E379" s="111"/>
      <c r="F379" s="112"/>
      <c r="G379" s="112"/>
      <c r="H379" s="112"/>
      <c r="I379" s="101"/>
      <c r="J379" s="5"/>
      <c r="L379" s="113"/>
    </row>
    <row r="380" spans="1:12" x14ac:dyDescent="0.25">
      <c r="A380" s="106"/>
      <c r="B380" s="108"/>
      <c r="C380" s="107"/>
      <c r="D380" s="281"/>
      <c r="E380" s="111"/>
      <c r="F380" s="112"/>
      <c r="G380" s="112"/>
      <c r="H380" s="112"/>
      <c r="I380" s="101"/>
      <c r="J380" s="5"/>
      <c r="L380" s="113"/>
    </row>
    <row r="381" spans="1:12" x14ac:dyDescent="0.25">
      <c r="A381" s="106"/>
      <c r="B381" s="108"/>
      <c r="C381" s="107"/>
      <c r="D381" s="281"/>
      <c r="E381" s="111"/>
      <c r="F381" s="112"/>
      <c r="G381" s="112"/>
      <c r="H381" s="112"/>
      <c r="I381" s="101"/>
      <c r="J381" s="5"/>
      <c r="L381" s="113"/>
    </row>
    <row r="382" spans="1:12" x14ac:dyDescent="0.25">
      <c r="A382" s="106"/>
      <c r="B382" s="108"/>
      <c r="C382" s="107"/>
      <c r="D382" s="281"/>
      <c r="E382" s="111"/>
      <c r="F382" s="112"/>
      <c r="G382" s="112"/>
      <c r="H382" s="112"/>
      <c r="I382" s="101"/>
      <c r="J382" s="5"/>
      <c r="L382" s="113"/>
    </row>
    <row r="383" spans="1:12" x14ac:dyDescent="0.25">
      <c r="A383" s="106"/>
      <c r="B383" s="108"/>
      <c r="C383" s="107"/>
      <c r="D383" s="281"/>
      <c r="E383" s="111"/>
      <c r="F383" s="112"/>
      <c r="G383" s="112"/>
      <c r="H383" s="112"/>
      <c r="I383" s="101"/>
      <c r="J383" s="5"/>
      <c r="L383" s="113"/>
    </row>
    <row r="384" spans="1:12" x14ac:dyDescent="0.25">
      <c r="A384" s="106"/>
      <c r="B384" s="108"/>
      <c r="C384" s="107"/>
      <c r="D384" s="281"/>
      <c r="E384" s="111"/>
      <c r="F384" s="112"/>
      <c r="G384" s="112"/>
      <c r="H384" s="112"/>
      <c r="I384" s="101"/>
      <c r="J384" s="5"/>
      <c r="L384" s="113"/>
    </row>
    <row r="385" spans="1:12" x14ac:dyDescent="0.25">
      <c r="A385" s="106"/>
      <c r="B385" s="108"/>
      <c r="C385" s="107"/>
      <c r="D385" s="281"/>
      <c r="E385" s="111"/>
      <c r="F385" s="112"/>
      <c r="G385" s="112"/>
      <c r="H385" s="112"/>
      <c r="I385" s="101"/>
      <c r="J385" s="5"/>
      <c r="L385" s="113"/>
    </row>
    <row r="386" spans="1:12" x14ac:dyDescent="0.25">
      <c r="A386" s="106"/>
      <c r="B386" s="108"/>
      <c r="C386" s="107"/>
      <c r="D386" s="281"/>
      <c r="E386" s="111"/>
      <c r="F386" s="112"/>
      <c r="G386" s="112"/>
      <c r="H386" s="112"/>
      <c r="I386" s="101"/>
      <c r="J386" s="5"/>
      <c r="L386" s="113"/>
    </row>
    <row r="387" spans="1:12" x14ac:dyDescent="0.25">
      <c r="A387" s="106"/>
      <c r="B387" s="108"/>
      <c r="C387" s="102"/>
      <c r="D387" s="283"/>
      <c r="E387" s="103"/>
      <c r="F387" s="104"/>
      <c r="G387" s="104"/>
      <c r="H387" s="104"/>
      <c r="I387" s="105"/>
      <c r="J387" s="5"/>
      <c r="L387" s="113"/>
    </row>
    <row r="388" spans="1:12" x14ac:dyDescent="0.25">
      <c r="A388" s="106"/>
      <c r="B388" s="108"/>
      <c r="C388" s="102"/>
      <c r="D388" s="283"/>
      <c r="E388" s="103"/>
      <c r="F388" s="104"/>
      <c r="G388" s="104"/>
      <c r="H388" s="104"/>
      <c r="I388" s="105"/>
      <c r="J388" s="5"/>
      <c r="L388" s="113"/>
    </row>
    <row r="389" spans="1:12" x14ac:dyDescent="0.25">
      <c r="A389" s="106"/>
      <c r="B389" s="108"/>
      <c r="C389" s="102"/>
      <c r="D389" s="283"/>
      <c r="E389" s="103"/>
      <c r="F389" s="104"/>
      <c r="G389" s="104"/>
      <c r="H389" s="104"/>
      <c r="I389" s="105"/>
      <c r="J389" s="5"/>
      <c r="L389" s="113"/>
    </row>
    <row r="390" spans="1:12" x14ac:dyDescent="0.25">
      <c r="A390" s="106"/>
      <c r="B390" s="108"/>
      <c r="C390" s="102"/>
      <c r="D390" s="283"/>
      <c r="E390" s="103"/>
      <c r="F390" s="104"/>
      <c r="G390" s="104"/>
      <c r="H390" s="104"/>
      <c r="I390" s="105"/>
      <c r="J390" s="5"/>
      <c r="L390" s="113"/>
    </row>
    <row r="391" spans="1:12" x14ac:dyDescent="0.25">
      <c r="A391" s="106"/>
      <c r="B391" s="108"/>
      <c r="C391" s="102"/>
      <c r="D391" s="283"/>
      <c r="E391" s="103"/>
      <c r="F391" s="104"/>
      <c r="G391" s="104"/>
      <c r="H391" s="104"/>
      <c r="I391" s="105"/>
      <c r="J391" s="5"/>
      <c r="L391" s="113"/>
    </row>
    <row r="392" spans="1:12" x14ac:dyDescent="0.25">
      <c r="A392" s="106"/>
      <c r="B392" s="108"/>
      <c r="C392" s="102"/>
      <c r="D392" s="283"/>
      <c r="E392" s="103"/>
      <c r="F392" s="104"/>
      <c r="G392" s="104"/>
      <c r="H392" s="104"/>
      <c r="I392" s="105"/>
      <c r="J392" s="5"/>
      <c r="L392" s="113"/>
    </row>
    <row r="393" spans="1:12" x14ac:dyDescent="0.25">
      <c r="A393" s="106"/>
      <c r="B393" s="108"/>
      <c r="C393" s="102"/>
      <c r="D393" s="283"/>
      <c r="E393" s="103"/>
      <c r="F393" s="104"/>
      <c r="G393" s="104"/>
      <c r="H393" s="104"/>
      <c r="I393" s="105"/>
      <c r="J393" s="5"/>
      <c r="L393" s="113"/>
    </row>
    <row r="394" spans="1:12" x14ac:dyDescent="0.25">
      <c r="A394" s="106"/>
      <c r="B394" s="108"/>
      <c r="C394" s="102"/>
      <c r="D394" s="283"/>
      <c r="E394" s="103"/>
      <c r="F394" s="104"/>
      <c r="G394" s="104"/>
      <c r="H394" s="104"/>
      <c r="I394" s="105"/>
      <c r="J394" s="5"/>
    </row>
    <row r="395" spans="1:12" x14ac:dyDescent="0.25">
      <c r="B395" s="108"/>
      <c r="J395" s="5"/>
    </row>
    <row r="396" spans="1:12" x14ac:dyDescent="0.25">
      <c r="B396" s="108"/>
      <c r="J396" s="5"/>
    </row>
    <row r="397" spans="1:12" x14ac:dyDescent="0.25">
      <c r="B397" s="108"/>
      <c r="J397" s="5"/>
    </row>
    <row r="398" spans="1:12" x14ac:dyDescent="0.25">
      <c r="B398" s="108"/>
      <c r="J398" s="5"/>
    </row>
    <row r="399" spans="1:12" x14ac:dyDescent="0.25">
      <c r="B399" s="108"/>
      <c r="J399" s="5"/>
    </row>
    <row r="400" spans="1:12" x14ac:dyDescent="0.25">
      <c r="B400" s="108"/>
      <c r="J400" s="5"/>
    </row>
    <row r="401" spans="2:10" x14ac:dyDescent="0.25">
      <c r="B401" s="108"/>
      <c r="J401" s="5"/>
    </row>
    <row r="402" spans="2:10" x14ac:dyDescent="0.25">
      <c r="B402" s="108"/>
      <c r="J402" s="5"/>
    </row>
    <row r="403" spans="2:10" x14ac:dyDescent="0.25">
      <c r="B403" s="108"/>
      <c r="J403" s="5"/>
    </row>
    <row r="404" spans="2:10" x14ac:dyDescent="0.25">
      <c r="B404" s="108"/>
      <c r="J404" s="5"/>
    </row>
    <row r="405" spans="2:10" x14ac:dyDescent="0.25">
      <c r="B405" s="108"/>
      <c r="J405" s="5"/>
    </row>
    <row r="406" spans="2:10" x14ac:dyDescent="0.25">
      <c r="B406" s="108"/>
      <c r="J406" s="5"/>
    </row>
    <row r="407" spans="2:10" x14ac:dyDescent="0.25">
      <c r="B407" s="108"/>
      <c r="J407" s="5"/>
    </row>
    <row r="408" spans="2:10" x14ac:dyDescent="0.25">
      <c r="B408" s="108"/>
      <c r="J408" s="5"/>
    </row>
    <row r="409" spans="2:10" x14ac:dyDescent="0.25">
      <c r="B409" s="108"/>
      <c r="J409" s="5"/>
    </row>
    <row r="410" spans="2:10" x14ac:dyDescent="0.25">
      <c r="B410" s="108"/>
      <c r="J410" s="5"/>
    </row>
    <row r="411" spans="2:10" x14ac:dyDescent="0.25">
      <c r="B411" s="108"/>
      <c r="J411" s="5"/>
    </row>
    <row r="412" spans="2:10" x14ac:dyDescent="0.25">
      <c r="B412" s="108"/>
      <c r="J412" s="5"/>
    </row>
    <row r="413" spans="2:10" x14ac:dyDescent="0.25">
      <c r="B413" s="108"/>
      <c r="J413" s="5"/>
    </row>
    <row r="414" spans="2:10" x14ac:dyDescent="0.25">
      <c r="B414" s="108"/>
      <c r="J414" s="5"/>
    </row>
    <row r="415" spans="2:10" x14ac:dyDescent="0.25">
      <c r="B415" s="108"/>
      <c r="J415" s="5"/>
    </row>
    <row r="416" spans="2:10" x14ac:dyDescent="0.25">
      <c r="B416" s="108"/>
      <c r="J416" s="5"/>
    </row>
    <row r="417" spans="2:10" x14ac:dyDescent="0.25">
      <c r="B417" s="108"/>
      <c r="J417" s="5"/>
    </row>
    <row r="418" spans="2:10" x14ac:dyDescent="0.25">
      <c r="B418" s="108"/>
      <c r="J418" s="5"/>
    </row>
    <row r="419" spans="2:10" x14ac:dyDescent="0.25">
      <c r="B419" s="108"/>
      <c r="J419" s="5"/>
    </row>
    <row r="420" spans="2:10" x14ac:dyDescent="0.25">
      <c r="B420" s="108"/>
      <c r="J420" s="5"/>
    </row>
    <row r="421" spans="2:10" x14ac:dyDescent="0.25">
      <c r="B421" s="108"/>
      <c r="J421" s="5"/>
    </row>
    <row r="422" spans="2:10" x14ac:dyDescent="0.25">
      <c r="B422" s="108"/>
      <c r="J422" s="5"/>
    </row>
    <row r="423" spans="2:10" x14ac:dyDescent="0.25">
      <c r="B423" s="108"/>
      <c r="J423" s="5"/>
    </row>
    <row r="424" spans="2:10" x14ac:dyDescent="0.25">
      <c r="B424" s="108"/>
      <c r="J424" s="5"/>
    </row>
    <row r="425" spans="2:10" x14ac:dyDescent="0.25">
      <c r="B425" s="108"/>
      <c r="J425" s="5"/>
    </row>
    <row r="426" spans="2:10" x14ac:dyDescent="0.25">
      <c r="B426" s="108"/>
      <c r="J426" s="5"/>
    </row>
    <row r="427" spans="2:10" x14ac:dyDescent="0.25">
      <c r="B427" s="108"/>
      <c r="J427" s="5"/>
    </row>
    <row r="428" spans="2:10" x14ac:dyDescent="0.25">
      <c r="B428" s="108"/>
      <c r="J428" s="5"/>
    </row>
    <row r="429" spans="2:10" x14ac:dyDescent="0.25">
      <c r="B429" s="108"/>
      <c r="J429" s="5"/>
    </row>
    <row r="430" spans="2:10" x14ac:dyDescent="0.25">
      <c r="B430" s="108"/>
      <c r="J430" s="5"/>
    </row>
    <row r="431" spans="2:10" x14ac:dyDescent="0.25">
      <c r="B431" s="108"/>
      <c r="J431" s="5"/>
    </row>
    <row r="432" spans="2:10" x14ac:dyDescent="0.25">
      <c r="B432" s="108"/>
      <c r="J432" s="5"/>
    </row>
    <row r="433" spans="2:10" x14ac:dyDescent="0.25">
      <c r="B433" s="108"/>
      <c r="J433" s="5"/>
    </row>
    <row r="434" spans="2:10" x14ac:dyDescent="0.25">
      <c r="B434" s="108"/>
      <c r="J434" s="5"/>
    </row>
    <row r="435" spans="2:10" x14ac:dyDescent="0.25">
      <c r="B435" s="108"/>
      <c r="J435" s="5"/>
    </row>
    <row r="436" spans="2:10" x14ac:dyDescent="0.25">
      <c r="B436" s="108"/>
      <c r="J436" s="5"/>
    </row>
    <row r="437" spans="2:10" x14ac:dyDescent="0.25">
      <c r="B437" s="108"/>
      <c r="J437" s="5"/>
    </row>
    <row r="438" spans="2:10" x14ac:dyDescent="0.25">
      <c r="B438" s="108"/>
      <c r="J438" s="5"/>
    </row>
    <row r="439" spans="2:10" x14ac:dyDescent="0.25">
      <c r="B439" s="108"/>
      <c r="J439" s="5"/>
    </row>
    <row r="440" spans="2:10" x14ac:dyDescent="0.25">
      <c r="B440" s="108"/>
      <c r="J440" s="5"/>
    </row>
    <row r="441" spans="2:10" x14ac:dyDescent="0.25">
      <c r="B441" s="108"/>
      <c r="J441" s="5"/>
    </row>
    <row r="442" spans="2:10" x14ac:dyDescent="0.25">
      <c r="B442" s="108"/>
      <c r="J442" s="5"/>
    </row>
    <row r="443" spans="2:10" x14ac:dyDescent="0.25">
      <c r="B443" s="108"/>
      <c r="J443" s="5"/>
    </row>
    <row r="444" spans="2:10" x14ac:dyDescent="0.25">
      <c r="B444" s="108"/>
      <c r="J444" s="5"/>
    </row>
    <row r="445" spans="2:10" x14ac:dyDescent="0.25">
      <c r="B445" s="108"/>
      <c r="J445" s="5"/>
    </row>
    <row r="446" spans="2:10" x14ac:dyDescent="0.25">
      <c r="B446" s="108"/>
      <c r="J446" s="5"/>
    </row>
    <row r="447" spans="2:10" x14ac:dyDescent="0.25">
      <c r="B447" s="108"/>
      <c r="J447" s="5"/>
    </row>
    <row r="448" spans="2:10" x14ac:dyDescent="0.25">
      <c r="B448" s="108"/>
      <c r="J448" s="5"/>
    </row>
    <row r="449" spans="2:10" x14ac:dyDescent="0.25">
      <c r="B449" s="108"/>
      <c r="J449" s="5"/>
    </row>
    <row r="450" spans="2:10" x14ac:dyDescent="0.25">
      <c r="B450" s="108"/>
      <c r="J450" s="5"/>
    </row>
    <row r="451" spans="2:10" x14ac:dyDescent="0.25">
      <c r="B451" s="108"/>
      <c r="J451" s="5"/>
    </row>
    <row r="452" spans="2:10" x14ac:dyDescent="0.25">
      <c r="B452" s="108"/>
      <c r="J452" s="5"/>
    </row>
    <row r="453" spans="2:10" x14ac:dyDescent="0.25">
      <c r="B453" s="108"/>
      <c r="J453" s="5"/>
    </row>
    <row r="454" spans="2:10" x14ac:dyDescent="0.25">
      <c r="B454" s="108"/>
      <c r="J454" s="5"/>
    </row>
    <row r="455" spans="2:10" x14ac:dyDescent="0.25">
      <c r="B455" s="108"/>
      <c r="J455" s="5"/>
    </row>
    <row r="456" spans="2:10" x14ac:dyDescent="0.25">
      <c r="B456" s="108"/>
      <c r="J456" s="5"/>
    </row>
    <row r="457" spans="2:10" x14ac:dyDescent="0.25">
      <c r="B457" s="108"/>
      <c r="J457" s="5"/>
    </row>
    <row r="458" spans="2:10" x14ac:dyDescent="0.25">
      <c r="B458" s="108"/>
      <c r="J458" s="5"/>
    </row>
    <row r="459" spans="2:10" x14ac:dyDescent="0.25">
      <c r="B459" s="108"/>
      <c r="J459" s="5"/>
    </row>
    <row r="460" spans="2:10" x14ac:dyDescent="0.25">
      <c r="B460" s="108"/>
      <c r="J460" s="5"/>
    </row>
    <row r="461" spans="2:10" x14ac:dyDescent="0.25">
      <c r="B461" s="108"/>
      <c r="J461" s="5"/>
    </row>
    <row r="462" spans="2:10" x14ac:dyDescent="0.25">
      <c r="B462" s="108"/>
      <c r="J462" s="5"/>
    </row>
    <row r="463" spans="2:10" x14ac:dyDescent="0.25">
      <c r="B463" s="108"/>
      <c r="J463" s="5"/>
    </row>
    <row r="464" spans="2:10" x14ac:dyDescent="0.25">
      <c r="B464" s="108"/>
      <c r="J464" s="5"/>
    </row>
    <row r="465" spans="2:10" x14ac:dyDescent="0.25">
      <c r="B465" s="108"/>
      <c r="J465" s="5"/>
    </row>
    <row r="466" spans="2:10" x14ac:dyDescent="0.25">
      <c r="B466" s="108"/>
      <c r="J466" s="5"/>
    </row>
    <row r="467" spans="2:10" x14ac:dyDescent="0.25">
      <c r="B467" s="108"/>
      <c r="J467" s="5"/>
    </row>
    <row r="468" spans="2:10" x14ac:dyDescent="0.25">
      <c r="B468" s="108"/>
      <c r="J468" s="5"/>
    </row>
    <row r="469" spans="2:10" x14ac:dyDescent="0.25">
      <c r="B469" s="108"/>
      <c r="J469" s="5"/>
    </row>
    <row r="470" spans="2:10" x14ac:dyDescent="0.25">
      <c r="B470" s="108"/>
      <c r="J470" s="5"/>
    </row>
    <row r="471" spans="2:10" x14ac:dyDescent="0.25">
      <c r="B471" s="108"/>
      <c r="J471" s="5"/>
    </row>
    <row r="472" spans="2:10" x14ac:dyDescent="0.25">
      <c r="B472" s="108"/>
      <c r="J472" s="5"/>
    </row>
    <row r="473" spans="2:10" x14ac:dyDescent="0.25">
      <c r="B473" s="108"/>
      <c r="J473" s="5"/>
    </row>
    <row r="474" spans="2:10" x14ac:dyDescent="0.25">
      <c r="B474" s="108"/>
      <c r="J474" s="5"/>
    </row>
    <row r="475" spans="2:10" x14ac:dyDescent="0.25">
      <c r="B475" s="108"/>
      <c r="J475" s="5"/>
    </row>
    <row r="476" spans="2:10" x14ac:dyDescent="0.25">
      <c r="B476" s="108"/>
      <c r="J476" s="5"/>
    </row>
    <row r="477" spans="2:10" x14ac:dyDescent="0.25">
      <c r="B477" s="108"/>
      <c r="J477" s="5"/>
    </row>
    <row r="478" spans="2:10" x14ac:dyDescent="0.25">
      <c r="B478" s="108"/>
      <c r="J478" s="5"/>
    </row>
    <row r="479" spans="2:10" x14ac:dyDescent="0.25">
      <c r="B479" s="108"/>
      <c r="J479" s="5"/>
    </row>
    <row r="480" spans="2:10" x14ac:dyDescent="0.25">
      <c r="B480" s="108"/>
      <c r="J480" s="5"/>
    </row>
    <row r="481" spans="2:10" x14ac:dyDescent="0.25">
      <c r="B481" s="108"/>
      <c r="J481" s="5"/>
    </row>
    <row r="482" spans="2:10" x14ac:dyDescent="0.25">
      <c r="B482" s="108"/>
      <c r="J482" s="5"/>
    </row>
    <row r="483" spans="2:10" x14ac:dyDescent="0.25">
      <c r="B483" s="108"/>
      <c r="J483" s="5"/>
    </row>
    <row r="484" spans="2:10" x14ac:dyDescent="0.25">
      <c r="B484" s="108"/>
      <c r="J484" s="5"/>
    </row>
    <row r="485" spans="2:10" x14ac:dyDescent="0.25">
      <c r="B485" s="108"/>
      <c r="J485" s="5"/>
    </row>
    <row r="486" spans="2:10" x14ac:dyDescent="0.25">
      <c r="B486" s="108"/>
      <c r="J486" s="5"/>
    </row>
    <row r="487" spans="2:10" x14ac:dyDescent="0.25">
      <c r="B487" s="108"/>
      <c r="J487" s="5"/>
    </row>
    <row r="488" spans="2:10" x14ac:dyDescent="0.25">
      <c r="B488" s="108"/>
      <c r="J488" s="5"/>
    </row>
    <row r="489" spans="2:10" x14ac:dyDescent="0.25">
      <c r="B489" s="108"/>
      <c r="J489" s="5"/>
    </row>
    <row r="490" spans="2:10" x14ac:dyDescent="0.25">
      <c r="B490" s="108"/>
      <c r="J490" s="5"/>
    </row>
    <row r="491" spans="2:10" x14ac:dyDescent="0.25">
      <c r="B491" s="108"/>
      <c r="J491" s="5"/>
    </row>
    <row r="492" spans="2:10" x14ac:dyDescent="0.25">
      <c r="B492" s="108"/>
      <c r="J492" s="5"/>
    </row>
    <row r="493" spans="2:10" x14ac:dyDescent="0.25">
      <c r="B493" s="108"/>
      <c r="J493" s="5"/>
    </row>
    <row r="494" spans="2:10" x14ac:dyDescent="0.25">
      <c r="B494" s="108"/>
      <c r="J494" s="5"/>
    </row>
    <row r="495" spans="2:10" x14ac:dyDescent="0.25">
      <c r="B495" s="108"/>
      <c r="J495" s="5"/>
    </row>
    <row r="496" spans="2:10" x14ac:dyDescent="0.25">
      <c r="B496" s="108"/>
      <c r="J496" s="5"/>
    </row>
    <row r="497" spans="2:10" x14ac:dyDescent="0.25">
      <c r="B497" s="108"/>
      <c r="J497" s="5"/>
    </row>
    <row r="498" spans="2:10" x14ac:dyDescent="0.25">
      <c r="B498" s="108"/>
      <c r="J498" s="5"/>
    </row>
  </sheetData>
  <autoFilter ref="A3:J394" xr:uid="{00000000-0009-0000-0000-000005000000}">
    <sortState xmlns:xlrd2="http://schemas.microsoft.com/office/spreadsheetml/2017/richdata2" ref="A6:J394">
      <sortCondition ref="A3:A394"/>
    </sortState>
  </autoFilter>
  <mergeCells count="7">
    <mergeCell ref="I3:I4"/>
    <mergeCell ref="J3:J4"/>
    <mergeCell ref="B3:B4"/>
    <mergeCell ref="C3:C4"/>
    <mergeCell ref="A3:A4"/>
    <mergeCell ref="E3:E4"/>
    <mergeCell ref="F3:F4"/>
  </mergeCells>
  <pageMargins left="0.7" right="0.7" top="0.75" bottom="0.75" header="0.3" footer="0.3"/>
  <pageSetup scale="52" fitToHeight="0" orientation="landscape" horizontalDpi="360" verticalDpi="360"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500-000000000000}">
          <x14:formula1>
            <xm:f>'Auction Bidder Sign Up'!$A$4:$A$43</xm:f>
          </x14:formula1>
          <xm:sqref>J5:J498</xm:sqref>
        </x14:dataValidation>
        <x14:dataValidation type="list" allowBlank="1" showDropDown="1" showInputMessage="1" showErrorMessage="1" xr:uid="{00000000-0002-0000-0500-000001000000}">
          <x14:formula1>
            <xm:f>Lists!$A$1:$A$79</xm:f>
          </x14:formula1>
          <xm:sqref>B5:B498</xm:sqref>
        </x14:dataValidation>
        <x14:dataValidation type="list" allowBlank="1" showInputMessage="1" showErrorMessage="1" xr:uid="{50297CED-1547-4118-A536-850DCB1387EE}">
          <x14:formula1>
            <xm:f>Lists!$B$4:$B$6</xm:f>
          </x14:formula1>
          <xm:sqref>G5:G89</xm:sqref>
        </x14:dataValidation>
        <x14:dataValidation type="list" allowBlank="1" showInputMessage="1" showErrorMessage="1" xr:uid="{B59C4864-9C52-4122-8EC4-24BD2438ABF8}">
          <x14:formula1>
            <xm:f>Lists!$B$1:$B$2</xm:f>
          </x14:formula1>
          <xm:sqref>C90:C120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312"/>
  <sheetViews>
    <sheetView zoomScaleNormal="100" workbookViewId="0">
      <selection activeCell="AG13" sqref="AG13"/>
    </sheetView>
  </sheetViews>
  <sheetFormatPr defaultColWidth="9.140625" defaultRowHeight="15" x14ac:dyDescent="0.25"/>
  <cols>
    <col min="1" max="1" width="21.140625" style="14" bestFit="1" customWidth="1"/>
    <col min="2" max="3" width="9.42578125" style="14" customWidth="1"/>
    <col min="4" max="4" width="9" style="14" customWidth="1"/>
    <col min="5" max="5" width="18.85546875" style="14" customWidth="1"/>
    <col min="6" max="6" width="15.7109375" style="14" customWidth="1"/>
    <col min="7" max="10" width="10.140625" style="14" customWidth="1"/>
    <col min="11" max="11" width="9.7109375" style="14" customWidth="1"/>
    <col min="12" max="12" width="11.42578125" style="14" customWidth="1"/>
    <col min="13" max="14" width="10.140625" style="14" customWidth="1"/>
    <col min="15" max="15" width="9.7109375" style="14" customWidth="1"/>
    <col min="16" max="16" width="9.42578125" style="14" customWidth="1"/>
    <col min="17" max="17" width="11.7109375" style="14" customWidth="1"/>
    <col min="18" max="18" width="9.7109375" style="14" customWidth="1"/>
    <col min="19" max="19" width="8.7109375" style="14" customWidth="1"/>
    <col min="20" max="20" width="10.28515625" style="320" customWidth="1"/>
    <col min="21" max="21" width="10.28515625" style="14" customWidth="1"/>
    <col min="22" max="22" width="8.42578125" style="14" customWidth="1"/>
    <col min="23" max="23" width="7.28515625" style="14" bestFit="1" customWidth="1"/>
    <col min="24" max="24" width="8" style="14" customWidth="1"/>
    <col min="25" max="25" width="9.7109375" style="14" customWidth="1"/>
    <col min="26" max="26" width="6.140625" style="14" bestFit="1" customWidth="1"/>
    <col min="27" max="27" width="11.7109375" style="14" customWidth="1"/>
    <col min="28" max="28" width="9.140625" style="14"/>
    <col min="29" max="29" width="30" style="14" bestFit="1" customWidth="1"/>
    <col min="30" max="31" width="9.140625" style="14"/>
    <col min="32" max="32" width="42.42578125" style="14" bestFit="1" customWidth="1"/>
    <col min="33" max="16384" width="9.140625" style="14"/>
  </cols>
  <sheetData>
    <row r="1" spans="1:33" s="40" customFormat="1" ht="26.25" x14ac:dyDescent="0.4">
      <c r="A1" s="78"/>
      <c r="B1" s="78"/>
      <c r="C1" s="78"/>
      <c r="D1" s="58"/>
      <c r="E1" s="58"/>
      <c r="F1" s="58"/>
      <c r="G1" s="58"/>
      <c r="H1" s="58"/>
      <c r="I1" s="58"/>
      <c r="J1" s="263"/>
      <c r="K1" s="58"/>
      <c r="L1" s="58"/>
      <c r="M1" s="58"/>
      <c r="N1" s="58"/>
      <c r="O1" s="58"/>
      <c r="P1" s="58"/>
      <c r="Q1" s="58"/>
      <c r="R1" s="58"/>
      <c r="S1" s="58"/>
      <c r="T1" s="311"/>
      <c r="U1" s="263"/>
      <c r="V1" s="58"/>
      <c r="W1" s="58"/>
      <c r="X1" s="58"/>
      <c r="Y1" s="58"/>
      <c r="Z1" s="58"/>
      <c r="AA1" s="586"/>
      <c r="AB1" s="586"/>
      <c r="AC1" s="58"/>
      <c r="AD1" s="58"/>
      <c r="AE1" s="58"/>
    </row>
    <row r="2" spans="1:33" ht="24" thickBot="1" x14ac:dyDescent="0.4">
      <c r="A2" s="135"/>
      <c r="B2" s="135"/>
      <c r="C2" s="135"/>
      <c r="D2" s="135"/>
      <c r="E2" s="135"/>
      <c r="F2" s="135"/>
      <c r="G2" s="135"/>
      <c r="H2" s="135"/>
      <c r="I2" s="135"/>
      <c r="J2" s="135"/>
      <c r="K2" s="135"/>
      <c r="L2" s="135"/>
      <c r="M2" s="135"/>
      <c r="N2" s="135"/>
      <c r="O2" s="135"/>
      <c r="P2" s="135"/>
      <c r="Q2" s="135"/>
      <c r="R2" s="135"/>
      <c r="S2" s="135"/>
      <c r="T2" s="312"/>
      <c r="U2" s="135"/>
      <c r="V2" s="135"/>
      <c r="W2" s="135"/>
      <c r="X2" s="135"/>
      <c r="Y2" s="135"/>
      <c r="Z2" s="135"/>
      <c r="AA2" s="135"/>
      <c r="AB2" s="97"/>
      <c r="AC2" s="97"/>
      <c r="AD2" s="97"/>
      <c r="AE2" s="97"/>
    </row>
    <row r="3" spans="1:33" ht="46.5" customHeight="1" thickBot="1" x14ac:dyDescent="0.3">
      <c r="A3" s="138" t="s">
        <v>146</v>
      </c>
      <c r="B3" s="139" t="s">
        <v>159</v>
      </c>
      <c r="C3" s="139" t="s">
        <v>250</v>
      </c>
      <c r="D3" s="140" t="s">
        <v>98</v>
      </c>
      <c r="E3" s="141" t="s">
        <v>99</v>
      </c>
      <c r="F3" s="140" t="s">
        <v>109</v>
      </c>
      <c r="G3" s="142" t="s">
        <v>147</v>
      </c>
      <c r="H3" s="142" t="s">
        <v>173</v>
      </c>
      <c r="I3" s="143" t="s">
        <v>149</v>
      </c>
      <c r="J3" s="143" t="s">
        <v>248</v>
      </c>
      <c r="K3" s="143" t="s">
        <v>150</v>
      </c>
      <c r="L3" s="143" t="s">
        <v>152</v>
      </c>
      <c r="M3" s="143" t="s">
        <v>148</v>
      </c>
      <c r="N3" s="143" t="s">
        <v>176</v>
      </c>
      <c r="O3" s="143" t="s">
        <v>151</v>
      </c>
      <c r="P3" s="142" t="s">
        <v>249</v>
      </c>
      <c r="Q3" s="142" t="s">
        <v>171</v>
      </c>
      <c r="R3" s="142" t="s">
        <v>161</v>
      </c>
      <c r="S3" s="139" t="s">
        <v>153</v>
      </c>
      <c r="T3" s="313" t="s">
        <v>160</v>
      </c>
      <c r="U3" s="142" t="s">
        <v>277</v>
      </c>
      <c r="V3" s="146" t="s">
        <v>167</v>
      </c>
      <c r="W3" s="144" t="s">
        <v>168</v>
      </c>
      <c r="X3" s="144" t="s">
        <v>169</v>
      </c>
      <c r="Y3" s="145" t="s">
        <v>170</v>
      </c>
      <c r="Z3" s="64"/>
      <c r="AA3" s="147" t="s">
        <v>175</v>
      </c>
      <c r="AB3" s="58"/>
      <c r="AC3" s="58"/>
      <c r="AD3" s="58"/>
      <c r="AE3" s="58"/>
    </row>
    <row r="4" spans="1:33" ht="8.25" customHeight="1" thickBot="1" x14ac:dyDescent="0.3">
      <c r="A4" s="68"/>
      <c r="B4" s="68"/>
      <c r="C4" s="265"/>
      <c r="D4" s="67"/>
      <c r="E4" s="60"/>
      <c r="F4" s="67"/>
      <c r="G4" s="125"/>
      <c r="H4" s="125"/>
      <c r="I4" s="63"/>
      <c r="J4" s="63"/>
      <c r="K4" s="63"/>
      <c r="L4" s="63"/>
      <c r="M4" s="63"/>
      <c r="N4" s="63"/>
      <c r="O4" s="63"/>
      <c r="P4" s="79"/>
      <c r="Q4" s="79"/>
      <c r="R4" s="64"/>
      <c r="S4" s="99"/>
      <c r="T4" s="125"/>
      <c r="U4" s="64"/>
      <c r="V4" s="92"/>
      <c r="W4" s="77"/>
      <c r="X4" s="77"/>
      <c r="Y4" s="92"/>
      <c r="Z4" s="64"/>
      <c r="AA4" s="59"/>
      <c r="AB4" s="58"/>
      <c r="AC4" s="58"/>
      <c r="AD4" s="58"/>
      <c r="AE4" s="58"/>
    </row>
    <row r="5" spans="1:33" ht="15.75" thickBot="1" x14ac:dyDescent="0.3">
      <c r="A5" s="335"/>
      <c r="B5" s="151"/>
      <c r="C5" s="151"/>
      <c r="D5" s="351"/>
      <c r="E5" s="164"/>
      <c r="F5" s="337"/>
      <c r="G5" s="152"/>
      <c r="H5" s="152"/>
      <c r="I5" s="153"/>
      <c r="J5" s="153"/>
      <c r="K5" s="153"/>
      <c r="L5" s="153"/>
      <c r="M5" s="154"/>
      <c r="N5" s="155"/>
      <c r="O5" s="156"/>
      <c r="P5" s="157"/>
      <c r="Q5" s="157"/>
      <c r="R5" s="152"/>
      <c r="S5" s="154"/>
      <c r="T5" s="152"/>
      <c r="U5" s="152"/>
      <c r="V5" s="158">
        <f>IF(B5="Y",(I5*Lists!$F$3+K5*Lists!$F$4+J5*Lists!$F$3),(I5*Lists!$F$5+K5*Lists!$F$6+J5*Lists!$F$5))</f>
        <v>0</v>
      </c>
      <c r="W5" s="159">
        <f t="shared" ref="W5:W18" si="0">I5+K5</f>
        <v>0</v>
      </c>
      <c r="X5" s="159">
        <f t="shared" ref="X5:X18" si="1">I5+K5*2</f>
        <v>0</v>
      </c>
      <c r="Y5" s="160">
        <f>G5-V5-T5+P5*Lists!$F$9+Q5*Lists!$F$10+S5*Lists!$F$11+R5*Lists!$F$8</f>
        <v>0</v>
      </c>
      <c r="Z5" s="64"/>
      <c r="AA5" s="61">
        <f>P5*Lists!$G$9+Q5*Lists!$G$10+R5*Lists!$G$8+S5*Lists!$G$11</f>
        <v>0</v>
      </c>
      <c r="AB5" s="58"/>
      <c r="AC5" s="183" t="s">
        <v>110</v>
      </c>
      <c r="AD5" s="184">
        <f>A42</f>
        <v>0</v>
      </c>
      <c r="AE5" s="58"/>
      <c r="AF5" s="196" t="s">
        <v>179</v>
      </c>
      <c r="AG5" s="197"/>
    </row>
    <row r="6" spans="1:33" x14ac:dyDescent="0.25">
      <c r="A6" s="335"/>
      <c r="B6" s="151"/>
      <c r="C6" s="151"/>
      <c r="D6" s="351"/>
      <c r="E6" s="164"/>
      <c r="F6" s="337"/>
      <c r="G6" s="152"/>
      <c r="H6" s="152"/>
      <c r="I6" s="153"/>
      <c r="J6" s="153"/>
      <c r="K6" s="153"/>
      <c r="L6" s="153"/>
      <c r="M6" s="154"/>
      <c r="N6" s="155"/>
      <c r="O6" s="156"/>
      <c r="P6" s="157"/>
      <c r="Q6" s="157"/>
      <c r="R6" s="152"/>
      <c r="S6" s="154"/>
      <c r="T6" s="152"/>
      <c r="U6" s="152"/>
      <c r="V6" s="158">
        <f>IF(B6="Y",(I6*Lists!$F$3+K6*Lists!$F$4+J6*Lists!$F$3),(I6*Lists!$F$5+K6*Lists!$F$6+J6*Lists!$F$5))</f>
        <v>0</v>
      </c>
      <c r="W6" s="159">
        <f t="shared" si="0"/>
        <v>0</v>
      </c>
      <c r="X6" s="159">
        <f t="shared" si="1"/>
        <v>0</v>
      </c>
      <c r="Y6" s="160">
        <f>G6-V6-T6+P6*Lists!$F$9+Q6*Lists!$F$10+S6*Lists!$F$11+R6*Lists!$F$8</f>
        <v>0</v>
      </c>
      <c r="Z6" s="88"/>
      <c r="AA6" s="61">
        <f>P6*Lists!$G$9+Q6*Lists!$G$10+R6*Lists!$G$8+S6*Lists!$G$11</f>
        <v>0</v>
      </c>
      <c r="AB6" s="62"/>
      <c r="AC6" s="185" t="s">
        <v>111</v>
      </c>
      <c r="AD6" s="186">
        <f>W42</f>
        <v>0</v>
      </c>
      <c r="AE6" s="58"/>
      <c r="AF6" s="198" t="s">
        <v>180</v>
      </c>
      <c r="AG6" s="201"/>
    </row>
    <row r="7" spans="1:33" ht="15.75" thickBot="1" x14ac:dyDescent="0.3">
      <c r="A7" s="335"/>
      <c r="B7" s="151"/>
      <c r="C7" s="151"/>
      <c r="D7" s="351"/>
      <c r="E7" s="164"/>
      <c r="F7" s="337"/>
      <c r="G7" s="152"/>
      <c r="H7" s="152"/>
      <c r="I7" s="153"/>
      <c r="J7" s="153"/>
      <c r="K7" s="153"/>
      <c r="L7" s="153"/>
      <c r="M7" s="154"/>
      <c r="N7" s="155"/>
      <c r="O7" s="156"/>
      <c r="P7" s="157"/>
      <c r="Q7" s="157"/>
      <c r="R7" s="152"/>
      <c r="S7" s="154"/>
      <c r="T7" s="152"/>
      <c r="U7" s="333"/>
      <c r="V7" s="158">
        <f>IF(B7="Y",(I7*Lists!$F$3+K7*Lists!$F$4+J7*Lists!$F$3),(I7*Lists!$F$5+K7*Lists!$F$6+J7*Lists!$F$5))</f>
        <v>0</v>
      </c>
      <c r="W7" s="159">
        <f t="shared" si="0"/>
        <v>0</v>
      </c>
      <c r="X7" s="159">
        <f t="shared" si="1"/>
        <v>0</v>
      </c>
      <c r="Y7" s="160">
        <f>G7-V7-T7+P7*Lists!$F$9+Q7*Lists!$F$10+S7*Lists!$F$11+R7*Lists!$F$8</f>
        <v>0</v>
      </c>
      <c r="Z7" s="64"/>
      <c r="AA7" s="61">
        <f>P7*Lists!$G$9+Q7*Lists!$G$10+R7*Lists!$G$8+S7*Lists!$G$11</f>
        <v>0</v>
      </c>
      <c r="AB7" s="58"/>
      <c r="AC7" s="191" t="s">
        <v>112</v>
      </c>
      <c r="AD7" s="192">
        <f>X42</f>
        <v>0</v>
      </c>
      <c r="AE7" s="58"/>
      <c r="AF7" s="199" t="s">
        <v>181</v>
      </c>
      <c r="AG7" s="202"/>
    </row>
    <row r="8" spans="1:33" ht="15.75" thickBot="1" x14ac:dyDescent="0.3">
      <c r="A8" s="335"/>
      <c r="B8" s="151"/>
      <c r="C8" s="151"/>
      <c r="D8" s="351"/>
      <c r="E8" s="164"/>
      <c r="F8" s="337"/>
      <c r="G8" s="152"/>
      <c r="H8" s="152"/>
      <c r="I8" s="153"/>
      <c r="J8" s="153"/>
      <c r="K8" s="153"/>
      <c r="L8" s="153"/>
      <c r="M8" s="154"/>
      <c r="N8" s="155"/>
      <c r="O8" s="164"/>
      <c r="P8" s="157"/>
      <c r="Q8" s="157"/>
      <c r="R8" s="152"/>
      <c r="S8" s="154"/>
      <c r="T8" s="152"/>
      <c r="U8" s="152"/>
      <c r="V8" s="158">
        <f>IF(B8="Y",(I8*Lists!$F$3+K8*Lists!$F$4+J8*Lists!$F$3),(I8*Lists!$F$5+K8*Lists!$F$6+J8*Lists!$F$5))</f>
        <v>0</v>
      </c>
      <c r="W8" s="159">
        <f t="shared" si="0"/>
        <v>0</v>
      </c>
      <c r="X8" s="159">
        <f t="shared" si="1"/>
        <v>0</v>
      </c>
      <c r="Y8" s="160">
        <f>G8-V8-T8+P8*Lists!$F$9+Q8*Lists!$F$10+S8*Lists!$F$11+R8*Lists!$F$8</f>
        <v>0</v>
      </c>
      <c r="Z8" s="64"/>
      <c r="AA8" s="61">
        <f>P8*Lists!$G$9+Q8*Lists!$G$10+R8*Lists!$G$8+S8*Lists!$G$11</f>
        <v>0</v>
      </c>
      <c r="AB8" s="58"/>
      <c r="AE8" s="58"/>
      <c r="AF8" s="200" t="s">
        <v>108</v>
      </c>
      <c r="AG8" s="203"/>
    </row>
    <row r="9" spans="1:33" ht="15.75" thickBot="1" x14ac:dyDescent="0.3">
      <c r="A9" s="335"/>
      <c r="B9" s="151"/>
      <c r="C9" s="151"/>
      <c r="D9" s="336"/>
      <c r="E9" s="164"/>
      <c r="F9" s="337"/>
      <c r="G9" s="152"/>
      <c r="H9" s="152"/>
      <c r="I9" s="153"/>
      <c r="J9" s="153"/>
      <c r="K9" s="153"/>
      <c r="L9" s="153"/>
      <c r="M9" s="154"/>
      <c r="N9" s="155"/>
      <c r="O9" s="156"/>
      <c r="P9" s="157"/>
      <c r="Q9" s="157"/>
      <c r="R9" s="152"/>
      <c r="S9" s="154"/>
      <c r="T9" s="154"/>
      <c r="U9" s="324"/>
      <c r="V9" s="158">
        <f>IF(B9="Y",(I9*Lists!$F$3+K9*Lists!$F$4+J9*Lists!$F$3),(I9*Lists!$F$5+K9*Lists!$F$6+J9*Lists!$F$5))</f>
        <v>0</v>
      </c>
      <c r="W9" s="159">
        <f t="shared" si="0"/>
        <v>0</v>
      </c>
      <c r="X9" s="159">
        <f t="shared" si="1"/>
        <v>0</v>
      </c>
      <c r="Y9" s="160">
        <f>G9-V9-T9+P9*Lists!$F$9+Q9*Lists!$F$10+S9*Lists!$F$11+R9*Lists!$F$8</f>
        <v>0</v>
      </c>
      <c r="Z9" s="64"/>
      <c r="AA9" s="61">
        <f>P9*Lists!$G$9+Q9*Lists!$G$10+R9*Lists!$G$8+S9*Lists!$G$11</f>
        <v>0</v>
      </c>
      <c r="AB9" s="58"/>
      <c r="AC9" s="183" t="s">
        <v>113</v>
      </c>
      <c r="AD9" s="184">
        <f>N42</f>
        <v>0</v>
      </c>
      <c r="AE9" s="58"/>
      <c r="AF9" s="205"/>
      <c r="AG9" s="206">
        <f>SUM(AG6:AG8)</f>
        <v>0</v>
      </c>
    </row>
    <row r="10" spans="1:33" ht="15.75" thickBot="1" x14ac:dyDescent="0.3">
      <c r="A10" s="335"/>
      <c r="B10" s="151"/>
      <c r="C10" s="151"/>
      <c r="D10" s="336"/>
      <c r="E10" s="151"/>
      <c r="F10" s="337"/>
      <c r="G10" s="152"/>
      <c r="H10" s="152"/>
      <c r="I10" s="153"/>
      <c r="J10" s="153"/>
      <c r="K10" s="153"/>
      <c r="L10" s="153"/>
      <c r="M10" s="154"/>
      <c r="N10" s="155"/>
      <c r="O10" s="164"/>
      <c r="P10" s="157"/>
      <c r="Q10" s="157"/>
      <c r="R10" s="152"/>
      <c r="S10" s="154"/>
      <c r="T10" s="154"/>
      <c r="U10" s="334"/>
      <c r="V10" s="158">
        <f>IF(B10="Y",(I10*Lists!$F$3+K10*Lists!$F$4+J10*Lists!$F$3),(I10*Lists!$F$5+K10*Lists!$F$6+J10*Lists!$F$5))</f>
        <v>0</v>
      </c>
      <c r="W10" s="159">
        <f t="shared" si="0"/>
        <v>0</v>
      </c>
      <c r="X10" s="159">
        <f t="shared" si="1"/>
        <v>0</v>
      </c>
      <c r="Y10" s="160">
        <f>G10-V10-T10+P10*Lists!$F$9+Q10*Lists!$F$10+S10*Lists!$F$11+R10*Lists!$F$8</f>
        <v>0</v>
      </c>
      <c r="Z10" s="64"/>
      <c r="AA10" s="61">
        <f>P10*Lists!$G$9+Q10*Lists!$G$10+R10*Lists!$G$8+S10*Lists!$G$11</f>
        <v>0</v>
      </c>
      <c r="AB10" s="58"/>
      <c r="AC10" s="187" t="s">
        <v>114</v>
      </c>
      <c r="AD10" s="188">
        <f>O42</f>
        <v>0</v>
      </c>
      <c r="AE10" s="62"/>
      <c r="AF10" s="58"/>
    </row>
    <row r="11" spans="1:33" ht="15.75" thickBot="1" x14ac:dyDescent="0.3">
      <c r="A11" s="335"/>
      <c r="B11" s="151"/>
      <c r="C11" s="151"/>
      <c r="D11" s="336"/>
      <c r="E11" s="151"/>
      <c r="F11" s="337"/>
      <c r="G11" s="152"/>
      <c r="H11" s="152"/>
      <c r="I11" s="153"/>
      <c r="J11" s="153"/>
      <c r="K11" s="153"/>
      <c r="L11" s="153"/>
      <c r="M11" s="154"/>
      <c r="N11" s="155"/>
      <c r="O11" s="156"/>
      <c r="P11" s="157"/>
      <c r="Q11" s="157"/>
      <c r="R11" s="152"/>
      <c r="S11" s="154"/>
      <c r="T11" s="154"/>
      <c r="U11" s="324"/>
      <c r="V11" s="158">
        <f>IF(B11="Y",(I11*Lists!$F$3+K11*Lists!$F$4+J11*Lists!$F$3),(I11*Lists!$F$5+K11*Lists!$F$6+J11*Lists!$F$5))</f>
        <v>0</v>
      </c>
      <c r="W11" s="159">
        <f t="shared" si="0"/>
        <v>0</v>
      </c>
      <c r="X11" s="159">
        <f t="shared" si="1"/>
        <v>0</v>
      </c>
      <c r="Y11" s="160">
        <f>G11-V11-T11+P11*Lists!$F$9+Q11*Lists!$F$10+S11*Lists!$F$11+R11*Lists!$F$8</f>
        <v>0</v>
      </c>
      <c r="Z11" s="64"/>
      <c r="AA11" s="61">
        <f>P11*Lists!$G$9+Q11*Lists!$G$10+R11*Lists!$G$8+S11*Lists!$G$11</f>
        <v>0</v>
      </c>
      <c r="AB11" s="58"/>
      <c r="AC11" s="189" t="s">
        <v>115</v>
      </c>
      <c r="AD11" s="190">
        <f>AD9+AD10</f>
        <v>0</v>
      </c>
      <c r="AE11" s="85"/>
      <c r="AF11" s="196" t="s">
        <v>182</v>
      </c>
      <c r="AG11" s="197"/>
    </row>
    <row r="12" spans="1:33" x14ac:dyDescent="0.25">
      <c r="A12" s="335"/>
      <c r="B12" s="151"/>
      <c r="C12" s="151"/>
      <c r="D12" s="336"/>
      <c r="E12" s="151"/>
      <c r="F12" s="337"/>
      <c r="G12" s="152"/>
      <c r="H12" s="152"/>
      <c r="I12" s="153"/>
      <c r="J12" s="153"/>
      <c r="K12" s="153"/>
      <c r="L12" s="153"/>
      <c r="M12" s="154"/>
      <c r="N12" s="155"/>
      <c r="O12" s="164"/>
      <c r="P12" s="157"/>
      <c r="Q12" s="157"/>
      <c r="R12" s="152"/>
      <c r="S12" s="154"/>
      <c r="T12" s="154"/>
      <c r="U12" s="154"/>
      <c r="V12" s="158">
        <f>IF(B12="Y",(I12*Lists!$F$3+K12*Lists!$F$4+J12*Lists!$F$3),(I12*Lists!$F$5+K12*Lists!$F$6+J12*Lists!$F$5))</f>
        <v>0</v>
      </c>
      <c r="W12" s="159">
        <f t="shared" si="0"/>
        <v>0</v>
      </c>
      <c r="X12" s="159">
        <f t="shared" si="1"/>
        <v>0</v>
      </c>
      <c r="Y12" s="160">
        <f>G12-V12-T12+P12*Lists!$F$9+Q12*Lists!$F$10+S12*Lists!$F$11+R12*Lists!$F$8</f>
        <v>0</v>
      </c>
      <c r="Z12" s="64"/>
      <c r="AA12" s="61">
        <f>P12*Lists!$G$9+Q12*Lists!$G$10+R12*Lists!$G$8+S12*Lists!$G$11</f>
        <v>0</v>
      </c>
      <c r="AB12" s="58"/>
      <c r="AC12" s="58"/>
      <c r="AD12" s="58"/>
      <c r="AE12" s="58"/>
      <c r="AF12" s="198" t="s">
        <v>180</v>
      </c>
      <c r="AG12" s="201"/>
    </row>
    <row r="13" spans="1:33" ht="15.75" thickBot="1" x14ac:dyDescent="0.3">
      <c r="A13" s="335"/>
      <c r="B13" s="164"/>
      <c r="C13" s="164"/>
      <c r="D13" s="336"/>
      <c r="E13" s="164"/>
      <c r="F13" s="337"/>
      <c r="G13" s="152"/>
      <c r="H13" s="152"/>
      <c r="I13" s="153"/>
      <c r="J13" s="153"/>
      <c r="K13" s="153"/>
      <c r="L13" s="153"/>
      <c r="M13" s="154"/>
      <c r="N13" s="155"/>
      <c r="O13" s="156"/>
      <c r="P13" s="157"/>
      <c r="Q13" s="157"/>
      <c r="R13" s="152"/>
      <c r="S13" s="154"/>
      <c r="T13" s="154"/>
      <c r="U13" s="321"/>
      <c r="V13" s="158">
        <f>IF(B13="Y",(I13*Lists!$F$3+K13*Lists!$F$4+J13*Lists!$F$3),(I13*Lists!$F$5+K13*Lists!$F$6+J13*Lists!$F$5))</f>
        <v>0</v>
      </c>
      <c r="W13" s="159">
        <f t="shared" si="0"/>
        <v>0</v>
      </c>
      <c r="X13" s="159">
        <f t="shared" si="1"/>
        <v>0</v>
      </c>
      <c r="Y13" s="160">
        <f>G13-V13-T13+P13*Lists!$F$9+Q13*Lists!$F$10+S13*Lists!$F$11+R13*Lists!$F$8</f>
        <v>0</v>
      </c>
      <c r="Z13" s="64"/>
      <c r="AA13" s="61">
        <f>P13*Lists!$G$9+Q13*Lists!$G$10+R13*Lists!$G$8+S13*Lists!$G$11</f>
        <v>0</v>
      </c>
      <c r="AB13" s="58"/>
      <c r="AC13" s="62" t="s">
        <v>177</v>
      </c>
      <c r="AD13" s="58"/>
      <c r="AE13" s="58"/>
      <c r="AF13" s="199" t="s">
        <v>181</v>
      </c>
      <c r="AG13" s="202"/>
    </row>
    <row r="14" spans="1:33" ht="15.75" thickBot="1" x14ac:dyDescent="0.3">
      <c r="A14" s="335"/>
      <c r="B14" s="151"/>
      <c r="C14" s="151"/>
      <c r="D14" s="336"/>
      <c r="E14" s="151"/>
      <c r="F14" s="337"/>
      <c r="G14" s="152"/>
      <c r="H14" s="152"/>
      <c r="I14" s="153"/>
      <c r="J14" s="153"/>
      <c r="K14" s="153"/>
      <c r="L14" s="153"/>
      <c r="M14" s="154"/>
      <c r="N14" s="155"/>
      <c r="O14" s="164"/>
      <c r="P14" s="157"/>
      <c r="Q14" s="157"/>
      <c r="R14" s="152"/>
      <c r="S14" s="154"/>
      <c r="T14" s="152"/>
      <c r="U14" s="152"/>
      <c r="V14" s="158">
        <f>IF(B14="Y",(I14*Lists!$F$3+K14*Lists!$F$4+J14*Lists!$F$3),(I14*Lists!$F$5+K14*Lists!$F$6+J14*Lists!$F$5))</f>
        <v>0</v>
      </c>
      <c r="W14" s="159">
        <f t="shared" si="0"/>
        <v>0</v>
      </c>
      <c r="X14" s="159">
        <f t="shared" si="1"/>
        <v>0</v>
      </c>
      <c r="Y14" s="160">
        <f>G14-V14-T14+P14*Lists!$F$9+Q14*Lists!$F$10+S14*Lists!$F$11+R14*Lists!$F$8</f>
        <v>0</v>
      </c>
      <c r="Z14" s="64"/>
      <c r="AA14" s="61">
        <f>P14*Lists!$G$9+Q14*Lists!$G$10+R14*Lists!$G$8+S14*Lists!$G$11</f>
        <v>0</v>
      </c>
      <c r="AB14" s="58"/>
      <c r="AC14" s="181" t="s">
        <v>116</v>
      </c>
      <c r="AD14" s="71">
        <v>25</v>
      </c>
      <c r="AE14" s="58"/>
      <c r="AF14" s="200" t="s">
        <v>108</v>
      </c>
      <c r="AG14" s="203"/>
    </row>
    <row r="15" spans="1:33" ht="15.75" thickBot="1" x14ac:dyDescent="0.3">
      <c r="A15" s="335"/>
      <c r="B15" s="151"/>
      <c r="C15" s="151"/>
      <c r="D15" s="336"/>
      <c r="E15" s="151"/>
      <c r="F15" s="337"/>
      <c r="G15" s="152"/>
      <c r="H15" s="152"/>
      <c r="I15" s="153"/>
      <c r="J15" s="153"/>
      <c r="K15" s="153"/>
      <c r="L15" s="153"/>
      <c r="M15" s="154"/>
      <c r="N15" s="155"/>
      <c r="O15" s="156"/>
      <c r="P15" s="157"/>
      <c r="Q15" s="157"/>
      <c r="R15" s="152"/>
      <c r="S15" s="154"/>
      <c r="T15" s="152"/>
      <c r="U15" s="152"/>
      <c r="V15" s="158">
        <f>IF(B15="Y",(I15*Lists!$F$3+K15*Lists!$F$4+J15*Lists!$F$3),(I15*Lists!$F$5+K15*Lists!$F$6+J15*Lists!$F$5))</f>
        <v>0</v>
      </c>
      <c r="W15" s="159">
        <f t="shared" si="0"/>
        <v>0</v>
      </c>
      <c r="X15" s="159">
        <f t="shared" si="1"/>
        <v>0</v>
      </c>
      <c r="Y15" s="160">
        <f>G15-V15-T15+P15*Lists!$F$9+Q15*Lists!$F$10+S15*Lists!$F$11+R15*Lists!$F$8</f>
        <v>0</v>
      </c>
      <c r="Z15" s="64"/>
      <c r="AA15" s="61">
        <f>P15*Lists!$G$9+Q15*Lists!$G$10+R15*Lists!$G$8+S15*Lists!$G$11</f>
        <v>0</v>
      </c>
      <c r="AB15" s="58"/>
      <c r="AC15" s="195" t="s">
        <v>178</v>
      </c>
      <c r="AD15" s="72">
        <v>0</v>
      </c>
      <c r="AE15" s="58"/>
      <c r="AG15" s="207">
        <f>SUM(AG12:AG14)</f>
        <v>0</v>
      </c>
    </row>
    <row r="16" spans="1:33" x14ac:dyDescent="0.25">
      <c r="A16" s="335"/>
      <c r="B16" s="151"/>
      <c r="C16" s="151"/>
      <c r="D16" s="336"/>
      <c r="E16" s="352"/>
      <c r="F16" s="337"/>
      <c r="G16" s="152"/>
      <c r="H16" s="152"/>
      <c r="I16" s="153"/>
      <c r="J16" s="153"/>
      <c r="K16" s="153"/>
      <c r="L16" s="153"/>
      <c r="M16" s="154"/>
      <c r="N16" s="155"/>
      <c r="O16" s="164"/>
      <c r="P16" s="157"/>
      <c r="Q16" s="157"/>
      <c r="R16" s="152"/>
      <c r="S16" s="154"/>
      <c r="T16" s="322"/>
      <c r="U16" s="323"/>
      <c r="V16" s="158">
        <f>IF(B16="Y",(I16*Lists!$F$3+K16*Lists!$F$4+J16*Lists!$F$3),(I16*Lists!$F$5+K16*Lists!$F$6+J16*Lists!$F$5))</f>
        <v>0</v>
      </c>
      <c r="W16" s="159">
        <f t="shared" si="0"/>
        <v>0</v>
      </c>
      <c r="X16" s="159">
        <f t="shared" si="1"/>
        <v>0</v>
      </c>
      <c r="Y16" s="160">
        <f>G16-V16-T16+P16*Lists!$F$9+Q16*Lists!$F$10+S16*Lists!$F$11+R16*Lists!$F$8</f>
        <v>0</v>
      </c>
      <c r="Z16" s="64"/>
      <c r="AA16" s="61">
        <f>P16*Lists!$G$9+Q16*Lists!$G$10+R16*Lists!$G$8+S16*Lists!$G$11</f>
        <v>0</v>
      </c>
      <c r="AB16" s="58"/>
      <c r="AC16" s="182" t="s">
        <v>117</v>
      </c>
      <c r="AD16" s="72">
        <v>0</v>
      </c>
      <c r="AE16" s="58"/>
      <c r="AF16" s="204"/>
    </row>
    <row r="17" spans="1:33" x14ac:dyDescent="0.25">
      <c r="A17" s="335"/>
      <c r="B17" s="151"/>
      <c r="C17" s="151"/>
      <c r="D17" s="336"/>
      <c r="E17" s="151"/>
      <c r="F17" s="337"/>
      <c r="G17" s="152"/>
      <c r="H17" s="152"/>
      <c r="I17" s="153"/>
      <c r="J17" s="153"/>
      <c r="K17" s="153"/>
      <c r="L17" s="153"/>
      <c r="M17" s="154"/>
      <c r="N17" s="155"/>
      <c r="O17" s="156"/>
      <c r="P17" s="157"/>
      <c r="Q17" s="157"/>
      <c r="R17" s="152"/>
      <c r="S17" s="154"/>
      <c r="T17" s="152"/>
      <c r="U17" s="325"/>
      <c r="V17" s="158">
        <f>IF(B17="Y",(I17*Lists!$F$3+K17*Lists!$F$4+J17*Lists!$F$3),(I17*Lists!$F$5+K17*Lists!$F$6+J17*Lists!$F$5))</f>
        <v>0</v>
      </c>
      <c r="W17" s="159">
        <f t="shared" si="0"/>
        <v>0</v>
      </c>
      <c r="X17" s="159">
        <f t="shared" si="1"/>
        <v>0</v>
      </c>
      <c r="Y17" s="160">
        <f>G17-V17-T17+P17*Lists!$F$9+Q17*Lists!$F$10+S17*Lists!$F$11+R17*Lists!$F$8</f>
        <v>0</v>
      </c>
      <c r="Z17" s="87"/>
      <c r="AA17" s="61">
        <f>P17*Lists!$G$9+Q17*Lists!$G$10+R17*Lists!$G$8+S17*Lists!$G$11</f>
        <v>0</v>
      </c>
      <c r="AB17" s="62"/>
      <c r="AC17" s="182" t="s">
        <v>118</v>
      </c>
      <c r="AD17" s="72">
        <v>0</v>
      </c>
      <c r="AE17" s="58"/>
      <c r="AF17" s="204" t="s">
        <v>183</v>
      </c>
      <c r="AG17" s="208">
        <f>AG15-AG9</f>
        <v>0</v>
      </c>
    </row>
    <row r="18" spans="1:33" ht="15.75" thickBot="1" x14ac:dyDescent="0.3">
      <c r="A18" s="335"/>
      <c r="B18" s="151"/>
      <c r="C18" s="151"/>
      <c r="D18" s="336"/>
      <c r="E18" s="164"/>
      <c r="F18" s="353"/>
      <c r="G18" s="152"/>
      <c r="H18" s="152"/>
      <c r="I18" s="153"/>
      <c r="J18" s="153"/>
      <c r="K18" s="153"/>
      <c r="L18" s="153"/>
      <c r="M18" s="154"/>
      <c r="N18" s="155"/>
      <c r="O18" s="164"/>
      <c r="P18" s="157"/>
      <c r="Q18" s="157"/>
      <c r="R18" s="152"/>
      <c r="S18" s="154"/>
      <c r="T18" s="152"/>
      <c r="U18" s="152"/>
      <c r="V18" s="158">
        <f>IF(B18="Y",(I18*Lists!$F$3+K18*Lists!$F$4+J18*Lists!$F$3),(I18*Lists!$F$5+K18*Lists!$F$6+J18*Lists!$F$5))</f>
        <v>0</v>
      </c>
      <c r="W18" s="159">
        <f t="shared" si="0"/>
        <v>0</v>
      </c>
      <c r="X18" s="159">
        <f t="shared" si="1"/>
        <v>0</v>
      </c>
      <c r="Y18" s="160">
        <f>G18-V18-T18+P18*Lists!$F$9+Q18*Lists!$F$10+S18*Lists!$F$11+R18*Lists!$F$8</f>
        <v>0</v>
      </c>
      <c r="Z18" s="64"/>
      <c r="AA18" s="61">
        <f>P18*Lists!$G$9+Q18*Lists!$G$10+R18*Lists!$G$8+S18*Lists!$G$11</f>
        <v>0</v>
      </c>
      <c r="AB18" s="58"/>
      <c r="AC18" s="182" t="s">
        <v>119</v>
      </c>
      <c r="AD18" s="72">
        <v>0</v>
      </c>
      <c r="AE18" s="58"/>
    </row>
    <row r="19" spans="1:33" s="113" customFormat="1" x14ac:dyDescent="0.25">
      <c r="A19" s="335"/>
      <c r="B19" s="151"/>
      <c r="C19" s="151"/>
      <c r="D19" s="336"/>
      <c r="E19" s="164"/>
      <c r="F19" s="337"/>
      <c r="G19" s="152"/>
      <c r="H19" s="152"/>
      <c r="I19" s="153"/>
      <c r="J19" s="153"/>
      <c r="K19" s="153"/>
      <c r="L19" s="153"/>
      <c r="M19" s="154"/>
      <c r="N19" s="155"/>
      <c r="O19" s="156"/>
      <c r="P19" s="157"/>
      <c r="Q19" s="157"/>
      <c r="R19" s="152"/>
      <c r="S19" s="154"/>
      <c r="T19" s="152"/>
      <c r="U19" s="152"/>
      <c r="V19" s="158">
        <f>IF(B19="Y",(I19*Lists!$F$3+K19*Lists!$F$4+J19*Lists!$F$3),(I19*Lists!$F$5+K19*Lists!$F$6+J19*Lists!$F$5))</f>
        <v>0</v>
      </c>
      <c r="W19" s="159">
        <f t="shared" ref="W19:W20" si="2">I19+K19</f>
        <v>0</v>
      </c>
      <c r="X19" s="159">
        <f t="shared" ref="X19:X20" si="3">I19+K19*2</f>
        <v>0</v>
      </c>
      <c r="Y19" s="160">
        <f>G19-V19-T19+P19*Lists!$F$9+Q19*Lists!$F$10+S19*Lists!$F$11+R19*Lists!$F$8</f>
        <v>0</v>
      </c>
      <c r="Z19" s="79"/>
      <c r="AA19" s="61">
        <f>P19*Lists!$G$9+Q19*Lists!$G$10+R19*Lists!$G$8+S19*Lists!$G$11</f>
        <v>0</v>
      </c>
      <c r="AB19" s="85"/>
      <c r="AC19" s="338"/>
      <c r="AD19" s="339"/>
      <c r="AE19" s="85"/>
      <c r="AF19" s="340" t="s">
        <v>184</v>
      </c>
      <c r="AG19" s="341">
        <f>AA42+V42+AE33</f>
        <v>0</v>
      </c>
    </row>
    <row r="20" spans="1:33" ht="15.75" thickBot="1" x14ac:dyDescent="0.3">
      <c r="A20" s="335"/>
      <c r="B20" s="151"/>
      <c r="C20" s="151"/>
      <c r="D20" s="336"/>
      <c r="E20" s="151"/>
      <c r="F20" s="337"/>
      <c r="G20" s="152"/>
      <c r="H20" s="152"/>
      <c r="I20" s="153"/>
      <c r="J20" s="153"/>
      <c r="K20" s="153"/>
      <c r="L20" s="153"/>
      <c r="M20" s="154"/>
      <c r="N20" s="155"/>
      <c r="O20" s="164"/>
      <c r="P20" s="157"/>
      <c r="Q20" s="157"/>
      <c r="R20" s="152"/>
      <c r="S20" s="154"/>
      <c r="T20" s="152"/>
      <c r="U20" s="152"/>
      <c r="V20" s="158">
        <f>IF(B20="Y",(I20*Lists!$F$3+K20*Lists!$F$4+J20*Lists!$F$3),(I20*Lists!$F$5+K20*Lists!$F$6+J20*Lists!$F$5))</f>
        <v>0</v>
      </c>
      <c r="W20" s="159">
        <f t="shared" si="2"/>
        <v>0</v>
      </c>
      <c r="X20" s="159">
        <f t="shared" si="3"/>
        <v>0</v>
      </c>
      <c r="Y20" s="160">
        <f>G20-V20-T20+P20*Lists!$F$9+Q20*Lists!$F$10+S20*Lists!$F$11+R20*Lists!$F$8</f>
        <v>0</v>
      </c>
      <c r="Z20" s="88"/>
      <c r="AA20" s="61">
        <f>P20*Lists!$G$9+Q20*Lists!$G$10+R20*Lists!$G$8+S20*Lists!$G$11</f>
        <v>0</v>
      </c>
      <c r="AB20" s="58"/>
      <c r="AC20" s="182"/>
      <c r="AD20" s="72"/>
      <c r="AE20" s="58"/>
      <c r="AF20" s="209" t="s">
        <v>185</v>
      </c>
      <c r="AG20" s="210">
        <f>AD28</f>
        <v>25</v>
      </c>
    </row>
    <row r="21" spans="1:33" ht="15.75" thickBot="1" x14ac:dyDescent="0.3">
      <c r="A21" s="335"/>
      <c r="B21" s="151"/>
      <c r="C21" s="151"/>
      <c r="D21" s="336"/>
      <c r="E21" s="151"/>
      <c r="F21" s="337"/>
      <c r="G21" s="152"/>
      <c r="H21" s="152"/>
      <c r="I21" s="153"/>
      <c r="J21" s="153"/>
      <c r="K21" s="153"/>
      <c r="L21" s="153"/>
      <c r="M21" s="154"/>
      <c r="N21" s="155"/>
      <c r="O21" s="156"/>
      <c r="P21" s="157"/>
      <c r="Q21" s="157"/>
      <c r="R21" s="152"/>
      <c r="S21" s="154"/>
      <c r="T21" s="152"/>
      <c r="U21" s="152"/>
      <c r="V21" s="158">
        <f>IF(B21="Y",(I21*Lists!$F$3+K21*Lists!$F$4+J21*Lists!$F$3),(I21*Lists!$F$5+K21*Lists!$F$6+J21*Lists!$F$5))</f>
        <v>0</v>
      </c>
      <c r="W21" s="159">
        <f t="shared" ref="W21:W24" si="4">I21+K21</f>
        <v>0</v>
      </c>
      <c r="X21" s="159">
        <f t="shared" ref="X21:X24" si="5">I21+K21*2</f>
        <v>0</v>
      </c>
      <c r="Y21" s="160">
        <f>G21-V21-T21+P21*Lists!$F$9+Q21*Lists!$F$10+S21*Lists!$F$11+R21*Lists!$F$8</f>
        <v>0</v>
      </c>
      <c r="Z21" s="64"/>
      <c r="AA21" s="61">
        <f>P21*Lists!$G$9+Q21*Lists!$G$10+R21*Lists!$G$8+S21*Lists!$G$11</f>
        <v>0</v>
      </c>
      <c r="AB21" s="58"/>
      <c r="AC21" s="182" t="s">
        <v>120</v>
      </c>
      <c r="AD21" s="72">
        <v>0</v>
      </c>
      <c r="AE21" s="58"/>
      <c r="AF21" s="211" t="s">
        <v>186</v>
      </c>
      <c r="AG21" s="212">
        <f>AG19-AG20</f>
        <v>-25</v>
      </c>
    </row>
    <row r="22" spans="1:33" x14ac:dyDescent="0.25">
      <c r="A22" s="167"/>
      <c r="B22" s="151"/>
      <c r="C22" s="151"/>
      <c r="D22" s="336"/>
      <c r="E22" s="151"/>
      <c r="F22" s="353"/>
      <c r="G22" s="152"/>
      <c r="H22" s="152"/>
      <c r="I22" s="153"/>
      <c r="J22" s="153"/>
      <c r="K22" s="153"/>
      <c r="L22" s="153"/>
      <c r="M22" s="154"/>
      <c r="N22" s="155"/>
      <c r="O22" s="164"/>
      <c r="P22" s="157"/>
      <c r="Q22" s="157"/>
      <c r="R22" s="152"/>
      <c r="S22" s="154"/>
      <c r="T22" s="152"/>
      <c r="U22" s="152"/>
      <c r="V22" s="158">
        <f>IF(B22="Y",(I22*Lists!$F$3+K22*Lists!$F$4+J22*Lists!$F$3),(I22*Lists!$F$5+K22*Lists!$F$6+J22*Lists!$F$5))</f>
        <v>0</v>
      </c>
      <c r="W22" s="159">
        <f t="shared" si="4"/>
        <v>0</v>
      </c>
      <c r="X22" s="159">
        <f t="shared" si="5"/>
        <v>0</v>
      </c>
      <c r="Y22" s="160">
        <f>G22-V22-T22+P22*Lists!$F$9+Q22*Lists!$F$10+S22*Lists!$F$11+R22*Lists!$F$8</f>
        <v>0</v>
      </c>
      <c r="Z22" s="64"/>
      <c r="AA22" s="61">
        <f>P22*Lists!$G$9+Q22*Lists!$G$10+R22*Lists!$G$8+S22*Lists!$G$11</f>
        <v>0</v>
      </c>
      <c r="AB22" s="58"/>
      <c r="AC22" s="182" t="s">
        <v>121</v>
      </c>
      <c r="AD22" s="72">
        <v>0</v>
      </c>
      <c r="AE22" s="58"/>
    </row>
    <row r="23" spans="1:33" x14ac:dyDescent="0.25">
      <c r="A23" s="162"/>
      <c r="B23" s="151"/>
      <c r="C23" s="151"/>
      <c r="D23" s="336"/>
      <c r="E23" s="151"/>
      <c r="F23" s="353"/>
      <c r="G23" s="152"/>
      <c r="H23" s="152"/>
      <c r="I23" s="153"/>
      <c r="J23" s="153"/>
      <c r="K23" s="153"/>
      <c r="L23" s="153"/>
      <c r="M23" s="154"/>
      <c r="N23" s="155"/>
      <c r="O23" s="156"/>
      <c r="P23" s="157"/>
      <c r="Q23" s="157"/>
      <c r="R23" s="152"/>
      <c r="S23" s="154"/>
      <c r="T23" s="152"/>
      <c r="U23" s="152"/>
      <c r="V23" s="158">
        <f>IF(B23="Y",(I23*Lists!$F$3+K23*Lists!$F$4+J23*Lists!$F$3),(I23*Lists!$F$5+K23*Lists!$F$6+J23*Lists!$F$5))</f>
        <v>0</v>
      </c>
      <c r="W23" s="159">
        <f t="shared" si="4"/>
        <v>0</v>
      </c>
      <c r="X23" s="159">
        <f t="shared" si="5"/>
        <v>0</v>
      </c>
      <c r="Y23" s="160">
        <f>G23-V23-T23+P23*Lists!$F$9+Q23*Lists!$F$10+S23*Lists!$F$11+R23*Lists!$F$8</f>
        <v>0</v>
      </c>
      <c r="Z23" s="64"/>
      <c r="AA23" s="61">
        <f>P23*Lists!$G$9+Q23*Lists!$G$10+R23*Lists!$G$8+S23*Lists!$G$11</f>
        <v>0</v>
      </c>
      <c r="AB23" s="58"/>
      <c r="AC23" s="182" t="s">
        <v>122</v>
      </c>
      <c r="AD23" s="72">
        <v>0</v>
      </c>
      <c r="AE23" s="58"/>
    </row>
    <row r="24" spans="1:33" x14ac:dyDescent="0.25">
      <c r="A24" s="167"/>
      <c r="B24" s="151"/>
      <c r="C24" s="151"/>
      <c r="D24" s="336"/>
      <c r="E24" s="151"/>
      <c r="F24" s="353"/>
      <c r="G24" s="152"/>
      <c r="H24" s="152"/>
      <c r="I24" s="153"/>
      <c r="J24" s="153"/>
      <c r="K24" s="153"/>
      <c r="L24" s="153"/>
      <c r="M24" s="154"/>
      <c r="N24" s="155"/>
      <c r="O24" s="164"/>
      <c r="P24" s="157"/>
      <c r="Q24" s="157"/>
      <c r="R24" s="152"/>
      <c r="S24" s="154"/>
      <c r="T24" s="152"/>
      <c r="U24" s="152"/>
      <c r="V24" s="158">
        <f>IF(B24="Y",(I24*Lists!$F$3+K24*Lists!$F$4+J24*Lists!$F$3),(I24*Lists!$F$5+K24*Lists!$F$6+J24*Lists!$F$5))</f>
        <v>0</v>
      </c>
      <c r="W24" s="159">
        <f t="shared" si="4"/>
        <v>0</v>
      </c>
      <c r="X24" s="159">
        <f t="shared" si="5"/>
        <v>0</v>
      </c>
      <c r="Y24" s="160">
        <f>G24-V24-T24+P24*Lists!$F$9+Q24*Lists!$F$10+S24*Lists!$F$11+R24*Lists!$F$8</f>
        <v>0</v>
      </c>
      <c r="Z24" s="64"/>
      <c r="AA24" s="61">
        <f>P24*Lists!$G$9+Q24*Lists!$G$10+R24*Lists!$G$8+S24*Lists!$G$11</f>
        <v>0</v>
      </c>
      <c r="AB24" s="58"/>
      <c r="AC24" s="182" t="s">
        <v>122</v>
      </c>
      <c r="AD24" s="72">
        <v>0</v>
      </c>
      <c r="AE24" s="58"/>
    </row>
    <row r="25" spans="1:33" x14ac:dyDescent="0.25">
      <c r="A25" s="167"/>
      <c r="B25" s="151"/>
      <c r="C25" s="151"/>
      <c r="D25" s="336"/>
      <c r="E25" s="151"/>
      <c r="F25" s="353"/>
      <c r="G25" s="152"/>
      <c r="H25" s="152"/>
      <c r="I25" s="153"/>
      <c r="J25" s="153"/>
      <c r="K25" s="153"/>
      <c r="L25" s="153"/>
      <c r="M25" s="154"/>
      <c r="N25" s="155"/>
      <c r="O25" s="156"/>
      <c r="P25" s="157"/>
      <c r="Q25" s="157"/>
      <c r="R25" s="152"/>
      <c r="S25" s="154"/>
      <c r="T25" s="152"/>
      <c r="U25" s="152"/>
      <c r="V25" s="158">
        <f>IF(B25="Y",(I25*Lists!$F$3+K25*Lists!$F$4+J25*Lists!$F$3),(I25*Lists!$F$5+K25*Lists!$F$6+J25*Lists!$F$5))</f>
        <v>0</v>
      </c>
      <c r="W25" s="159">
        <f t="shared" ref="W25:W40" si="6">I25+K25</f>
        <v>0</v>
      </c>
      <c r="X25" s="159">
        <f t="shared" ref="X25:X40" si="7">I25+K25*2</f>
        <v>0</v>
      </c>
      <c r="Y25" s="160">
        <f>G25-V25-T25+P25*Lists!$F$9+Q25*Lists!$F$10+S25*Lists!$F$11+R25*Lists!$F$8</f>
        <v>0</v>
      </c>
      <c r="Z25" s="64"/>
      <c r="AA25" s="61">
        <f>P25*Lists!$G$9+Q25*Lists!$G$10+R25*Lists!$G$8+S25*Lists!$G$11</f>
        <v>0</v>
      </c>
      <c r="AB25" s="58"/>
      <c r="AC25" s="182" t="s">
        <v>122</v>
      </c>
      <c r="AD25" s="72">
        <v>0</v>
      </c>
      <c r="AE25" s="58"/>
    </row>
    <row r="26" spans="1:33" x14ac:dyDescent="0.25">
      <c r="A26" s="167"/>
      <c r="B26" s="149"/>
      <c r="C26" s="149"/>
      <c r="D26" s="150"/>
      <c r="E26" s="149"/>
      <c r="F26" s="161"/>
      <c r="G26" s="152"/>
      <c r="H26" s="152"/>
      <c r="I26" s="153"/>
      <c r="J26" s="153"/>
      <c r="K26" s="153"/>
      <c r="L26" s="153"/>
      <c r="M26" s="154"/>
      <c r="N26" s="155"/>
      <c r="O26" s="166"/>
      <c r="P26" s="157"/>
      <c r="Q26" s="157"/>
      <c r="R26" s="152"/>
      <c r="S26" s="154"/>
      <c r="T26" s="152"/>
      <c r="U26" s="152"/>
      <c r="V26" s="158">
        <f>IF(B26="Y",(I26*Lists!$F$3+K26*Lists!$F$4+J26*Lists!$F$3),(I26*Lists!$F$5+K26*Lists!$F$6+J26*Lists!$F$5))</f>
        <v>0</v>
      </c>
      <c r="W26" s="159">
        <f t="shared" si="6"/>
        <v>0</v>
      </c>
      <c r="X26" s="159">
        <f t="shared" si="7"/>
        <v>0</v>
      </c>
      <c r="Y26" s="160">
        <f>G26-V26-T26+P26*Lists!$F$9+Q26*Lists!$F$10+S26*Lists!$F$11+R26*Lists!$F$8</f>
        <v>0</v>
      </c>
      <c r="Z26" s="64"/>
      <c r="AA26" s="61">
        <f>P26*Lists!$G$9+Q26*Lists!$G$10+R26*Lists!$G$8+S26*Lists!$G$11</f>
        <v>0</v>
      </c>
      <c r="AB26" s="58"/>
      <c r="AC26" s="182" t="s">
        <v>123</v>
      </c>
      <c r="AD26" s="72">
        <v>0</v>
      </c>
      <c r="AE26" s="58"/>
    </row>
    <row r="27" spans="1:33" ht="15.75" thickBot="1" x14ac:dyDescent="0.3">
      <c r="A27" s="167"/>
      <c r="B27" s="149"/>
      <c r="C27" s="149"/>
      <c r="D27" s="150"/>
      <c r="E27" s="149"/>
      <c r="F27" s="161"/>
      <c r="G27" s="152"/>
      <c r="H27" s="152"/>
      <c r="I27" s="153"/>
      <c r="J27" s="153"/>
      <c r="K27" s="153"/>
      <c r="L27" s="153"/>
      <c r="M27" s="154"/>
      <c r="N27" s="155"/>
      <c r="O27" s="156"/>
      <c r="P27" s="168"/>
      <c r="Q27" s="157"/>
      <c r="R27" s="152"/>
      <c r="S27" s="154"/>
      <c r="T27" s="152"/>
      <c r="U27" s="152"/>
      <c r="V27" s="158">
        <f>IF(B27="Y",(I27*Lists!$F$3+K27*Lists!$F$4+J27*Lists!$F$3),(I27*Lists!$F$5+K27*Lists!$F$6+J27*Lists!$F$5))</f>
        <v>0</v>
      </c>
      <c r="W27" s="159">
        <f t="shared" si="6"/>
        <v>0</v>
      </c>
      <c r="X27" s="159">
        <f t="shared" si="7"/>
        <v>0</v>
      </c>
      <c r="Y27" s="160">
        <f>G27-V27-T27+P27*Lists!$F$9+Q27*Lists!$F$10+S27*Lists!$F$11+R27*Lists!$F$8</f>
        <v>0</v>
      </c>
      <c r="Z27" s="64"/>
      <c r="AA27" s="61">
        <f>P27*Lists!$G$9+Q27*Lists!$G$10+R27*Lists!$G$8+S27*Lists!$G$11</f>
        <v>0</v>
      </c>
      <c r="AB27" s="58"/>
      <c r="AC27" s="193" t="s">
        <v>124</v>
      </c>
      <c r="AD27" s="73">
        <v>0</v>
      </c>
      <c r="AE27" s="58"/>
    </row>
    <row r="28" spans="1:33" ht="15.75" thickBot="1" x14ac:dyDescent="0.3">
      <c r="A28" s="167"/>
      <c r="B28" s="149"/>
      <c r="C28" s="149"/>
      <c r="D28" s="150"/>
      <c r="E28" s="149"/>
      <c r="F28" s="161"/>
      <c r="G28" s="152"/>
      <c r="H28" s="152"/>
      <c r="I28" s="153"/>
      <c r="J28" s="153"/>
      <c r="K28" s="153"/>
      <c r="L28" s="153"/>
      <c r="M28" s="154"/>
      <c r="N28" s="155"/>
      <c r="O28" s="156"/>
      <c r="P28" s="168"/>
      <c r="Q28" s="157"/>
      <c r="R28" s="169"/>
      <c r="S28" s="154"/>
      <c r="T28" s="152"/>
      <c r="U28" s="152"/>
      <c r="V28" s="158">
        <f>IF(B28="Y",(I28*Lists!$F$3+K28*Lists!$F$4+J28*Lists!$F$3),(I28*Lists!$F$5+K28*Lists!$F$6+J28*Lists!$F$5))</f>
        <v>0</v>
      </c>
      <c r="W28" s="159">
        <f t="shared" si="6"/>
        <v>0</v>
      </c>
      <c r="X28" s="159">
        <f t="shared" si="7"/>
        <v>0</v>
      </c>
      <c r="Y28" s="160">
        <f>G28-V28-T28+P28*Lists!$F$9+Q28*Lists!$F$10+S28*Lists!$F$11+R28*Lists!$F$8</f>
        <v>0</v>
      </c>
      <c r="Z28" s="64"/>
      <c r="AA28" s="61">
        <f>P28*Lists!$G$9+Q28*Lists!$G$10+R28*Lists!$G$8+S28*Lists!$G$11</f>
        <v>0</v>
      </c>
      <c r="AB28" s="58"/>
      <c r="AC28" s="194" t="s">
        <v>125</v>
      </c>
      <c r="AD28" s="74">
        <f>SUM(AD14:AD27)</f>
        <v>25</v>
      </c>
      <c r="AE28" s="58"/>
    </row>
    <row r="29" spans="1:33" ht="15.75" thickBot="1" x14ac:dyDescent="0.3">
      <c r="A29" s="167"/>
      <c r="B29" s="149"/>
      <c r="C29" s="149"/>
      <c r="D29" s="150"/>
      <c r="E29" s="151"/>
      <c r="F29" s="161"/>
      <c r="G29" s="152"/>
      <c r="H29" s="152"/>
      <c r="I29" s="153"/>
      <c r="J29" s="153"/>
      <c r="K29" s="153"/>
      <c r="L29" s="153"/>
      <c r="M29" s="154"/>
      <c r="N29" s="155"/>
      <c r="O29" s="156"/>
      <c r="P29" s="157"/>
      <c r="Q29" s="157"/>
      <c r="R29" s="165"/>
      <c r="S29" s="154"/>
      <c r="T29" s="152"/>
      <c r="U29" s="152"/>
      <c r="V29" s="158">
        <f>IF(B29="Y",(I29*Lists!$F$3+K29*Lists!$F$4+J29*Lists!$F$3),(I29*Lists!$F$5+K29*Lists!$F$6+J29*Lists!$F$5))</f>
        <v>0</v>
      </c>
      <c r="W29" s="159">
        <f t="shared" si="6"/>
        <v>0</v>
      </c>
      <c r="X29" s="159">
        <f t="shared" si="7"/>
        <v>0</v>
      </c>
      <c r="Y29" s="160">
        <f>G29-V29-T29+P29*Lists!$F$9+Q29*Lists!$F$10+S29*Lists!$F$11+R29*Lists!$F$8</f>
        <v>0</v>
      </c>
      <c r="Z29" s="64"/>
      <c r="AA29" s="61">
        <f>P29*Lists!$G$9+Q29*Lists!$G$10+R29*Lists!$G$8+S29*Lists!$G$11</f>
        <v>0</v>
      </c>
      <c r="AB29" s="58"/>
      <c r="AC29" s="58"/>
      <c r="AD29" s="58"/>
      <c r="AE29" s="58"/>
    </row>
    <row r="30" spans="1:33" x14ac:dyDescent="0.25">
      <c r="A30" s="170"/>
      <c r="B30" s="149"/>
      <c r="C30" s="149"/>
      <c r="D30" s="150"/>
      <c r="E30" s="149"/>
      <c r="F30" s="161"/>
      <c r="G30" s="152"/>
      <c r="H30" s="152"/>
      <c r="I30" s="153"/>
      <c r="J30" s="153"/>
      <c r="K30" s="153"/>
      <c r="L30" s="153"/>
      <c r="M30" s="154"/>
      <c r="N30" s="155"/>
      <c r="O30" s="156"/>
      <c r="P30" s="157"/>
      <c r="Q30" s="157"/>
      <c r="R30" s="165"/>
      <c r="S30" s="154"/>
      <c r="T30" s="152"/>
      <c r="U30" s="152"/>
      <c r="V30" s="158">
        <f>IF(B30="Y",(I30*Lists!$F$3+K30*Lists!$F$4+J30*Lists!$F$3),(I30*Lists!$F$5+K30*Lists!$F$6+J30*Lists!$F$5))</f>
        <v>0</v>
      </c>
      <c r="W30" s="159">
        <f t="shared" si="6"/>
        <v>0</v>
      </c>
      <c r="X30" s="159">
        <f t="shared" si="7"/>
        <v>0</v>
      </c>
      <c r="Y30" s="160">
        <f>G30-V30-T30+P30*Lists!$F$9+Q30*Lists!$F$10+S30*Lists!$F$11+R30*Lists!$F$8</f>
        <v>0</v>
      </c>
      <c r="Z30" s="64"/>
      <c r="AA30" s="61">
        <f>P30*Lists!$G$9+Q30*Lists!$G$10+R30*Lists!$G$8+S30*Lists!$G$11</f>
        <v>0</v>
      </c>
      <c r="AB30" s="58"/>
      <c r="AC30" s="213" t="s">
        <v>187</v>
      </c>
      <c r="AD30" s="214"/>
      <c r="AE30" s="216">
        <v>0</v>
      </c>
    </row>
    <row r="31" spans="1:33" x14ac:dyDescent="0.25">
      <c r="A31" s="167"/>
      <c r="B31" s="149"/>
      <c r="C31" s="149"/>
      <c r="D31" s="150"/>
      <c r="E31" s="149"/>
      <c r="F31" s="161"/>
      <c r="G31" s="152"/>
      <c r="H31" s="152"/>
      <c r="I31" s="153"/>
      <c r="J31" s="153"/>
      <c r="K31" s="153"/>
      <c r="L31" s="153"/>
      <c r="M31" s="154"/>
      <c r="N31" s="155"/>
      <c r="O31" s="156"/>
      <c r="P31" s="157"/>
      <c r="Q31" s="157"/>
      <c r="R31" s="152"/>
      <c r="S31" s="154"/>
      <c r="T31" s="152"/>
      <c r="U31" s="152"/>
      <c r="V31" s="158">
        <f>IF(B31="Y",(I31*Lists!$F$3+K31*Lists!$F$4+J31*Lists!$F$3),(I31*Lists!$F$5+K31*Lists!$F$6+J31*Lists!$F$5))</f>
        <v>0</v>
      </c>
      <c r="W31" s="159">
        <f t="shared" si="6"/>
        <v>0</v>
      </c>
      <c r="X31" s="159">
        <f t="shared" si="7"/>
        <v>0</v>
      </c>
      <c r="Y31" s="160">
        <f>G31-V31-T31+P31*Lists!$F$9+Q31*Lists!$F$10+S31*Lists!$F$11+R31*Lists!$F$8</f>
        <v>0</v>
      </c>
      <c r="Z31" s="64"/>
      <c r="AA31" s="61">
        <f>P31*Lists!$G$9+Q31*Lists!$G$10+R31*Lists!$G$8+S31*Lists!$G$11</f>
        <v>0</v>
      </c>
      <c r="AB31" s="58"/>
      <c r="AC31" s="215" t="s">
        <v>188</v>
      </c>
      <c r="AD31" s="163"/>
      <c r="AE31" s="217">
        <v>0</v>
      </c>
    </row>
    <row r="32" spans="1:33" ht="15.75" thickBot="1" x14ac:dyDescent="0.3">
      <c r="A32" s="167"/>
      <c r="B32" s="149"/>
      <c r="C32" s="149"/>
      <c r="D32" s="150"/>
      <c r="E32" s="163"/>
      <c r="F32" s="150"/>
      <c r="G32" s="171"/>
      <c r="H32" s="152"/>
      <c r="I32" s="153"/>
      <c r="J32" s="153"/>
      <c r="K32" s="153"/>
      <c r="L32" s="153"/>
      <c r="M32" s="154"/>
      <c r="N32" s="155"/>
      <c r="O32" s="156"/>
      <c r="P32" s="157"/>
      <c r="Q32" s="157"/>
      <c r="R32" s="152"/>
      <c r="S32" s="154"/>
      <c r="T32" s="152"/>
      <c r="U32" s="152"/>
      <c r="V32" s="158">
        <f>IF(B32="Y",(I32*Lists!$F$3+K32*Lists!$F$4+J32*Lists!$F$3),(I32*Lists!$F$5+K32*Lists!$F$6+J32*Lists!$F$5))</f>
        <v>0</v>
      </c>
      <c r="W32" s="159">
        <f t="shared" si="6"/>
        <v>0</v>
      </c>
      <c r="X32" s="159">
        <f t="shared" si="7"/>
        <v>0</v>
      </c>
      <c r="Y32" s="160">
        <f>G32-V32-T32+P32*Lists!$F$9+Q32*Lists!$F$10+S32*Lists!$F$11+R32*Lists!$F$8</f>
        <v>0</v>
      </c>
      <c r="Z32" s="64"/>
      <c r="AA32" s="61">
        <f>P32*Lists!$G$9+Q32*Lists!$G$10+R32*Lists!$G$8+S32*Lists!$G$11</f>
        <v>0</v>
      </c>
      <c r="AB32" s="58"/>
      <c r="AC32" s="579" t="s">
        <v>189</v>
      </c>
      <c r="AD32" s="580"/>
      <c r="AE32" s="218">
        <v>0</v>
      </c>
    </row>
    <row r="33" spans="1:31" ht="15.75" thickBot="1" x14ac:dyDescent="0.3">
      <c r="A33" s="170"/>
      <c r="B33" s="149"/>
      <c r="C33" s="149"/>
      <c r="D33" s="150"/>
      <c r="E33" s="149"/>
      <c r="F33" s="150"/>
      <c r="G33" s="171"/>
      <c r="H33" s="152"/>
      <c r="I33" s="153"/>
      <c r="J33" s="153"/>
      <c r="K33" s="153"/>
      <c r="L33" s="153"/>
      <c r="M33" s="154"/>
      <c r="N33" s="155"/>
      <c r="O33" s="156"/>
      <c r="P33" s="168"/>
      <c r="Q33" s="157"/>
      <c r="R33" s="152"/>
      <c r="S33" s="154"/>
      <c r="T33" s="152"/>
      <c r="U33" s="152"/>
      <c r="V33" s="158">
        <f>IF(B33="Y",(I33*Lists!$F$3+K33*Lists!$F$4+J33*Lists!$F$3),(I33*Lists!$F$5+K33*Lists!$F$6+J33*Lists!$F$5))</f>
        <v>0</v>
      </c>
      <c r="W33" s="159">
        <f t="shared" si="6"/>
        <v>0</v>
      </c>
      <c r="X33" s="159">
        <f t="shared" si="7"/>
        <v>0</v>
      </c>
      <c r="Y33" s="160">
        <f>G33-V33-T33+P33*Lists!$F$9+Q33*Lists!$F$10+S33*Lists!$F$11+R33*Lists!$F$8</f>
        <v>0</v>
      </c>
      <c r="Z33" s="64"/>
      <c r="AA33" s="61">
        <f>P33*Lists!$G$9+Q33*Lists!$G$10+R33*Lists!$G$8+S33*Lists!$G$11</f>
        <v>0</v>
      </c>
      <c r="AB33" s="58"/>
      <c r="AC33" s="581" t="s">
        <v>190</v>
      </c>
      <c r="AD33" s="582"/>
      <c r="AE33" s="219">
        <f>SUM(AE30:AE32)</f>
        <v>0</v>
      </c>
    </row>
    <row r="34" spans="1:31" x14ac:dyDescent="0.25">
      <c r="A34" s="170"/>
      <c r="B34" s="149"/>
      <c r="C34" s="149"/>
      <c r="D34" s="150"/>
      <c r="E34" s="149"/>
      <c r="F34" s="150"/>
      <c r="G34" s="171"/>
      <c r="H34" s="152"/>
      <c r="I34" s="153"/>
      <c r="J34" s="153"/>
      <c r="K34" s="153"/>
      <c r="L34" s="153"/>
      <c r="M34" s="154"/>
      <c r="N34" s="155"/>
      <c r="O34" s="156"/>
      <c r="P34" s="157"/>
      <c r="Q34" s="157"/>
      <c r="R34" s="172"/>
      <c r="S34" s="154"/>
      <c r="T34" s="152"/>
      <c r="U34" s="152"/>
      <c r="V34" s="158">
        <f>IF(B34="Y",(I34*Lists!$F$3+K34*Lists!$F$4+J34*Lists!$F$3),(I34*Lists!$F$5+K34*Lists!$F$6+J34*Lists!$F$5))</f>
        <v>0</v>
      </c>
      <c r="W34" s="159">
        <f t="shared" si="6"/>
        <v>0</v>
      </c>
      <c r="X34" s="159">
        <f t="shared" si="7"/>
        <v>0</v>
      </c>
      <c r="Y34" s="160">
        <f>G34-V34-T34+P34*Lists!$F$9+Q34*Lists!$F$10+S34*Lists!$F$11+R34*Lists!$F$8</f>
        <v>0</v>
      </c>
      <c r="Z34" s="64"/>
      <c r="AA34" s="61">
        <f>P34*Lists!$G$9+Q34*Lists!$G$10+R34*Lists!$G$8+S34*Lists!$G$11</f>
        <v>0</v>
      </c>
      <c r="AB34" s="58"/>
      <c r="AD34" s="58"/>
      <c r="AE34" s="58"/>
    </row>
    <row r="35" spans="1:31" x14ac:dyDescent="0.25">
      <c r="A35" s="167"/>
      <c r="B35" s="149"/>
      <c r="C35" s="149"/>
      <c r="D35" s="150"/>
      <c r="E35" s="149"/>
      <c r="F35" s="150"/>
      <c r="G35" s="171"/>
      <c r="H35" s="152"/>
      <c r="I35" s="153"/>
      <c r="J35" s="153"/>
      <c r="K35" s="153"/>
      <c r="L35" s="153"/>
      <c r="M35" s="154"/>
      <c r="N35" s="155"/>
      <c r="O35" s="156"/>
      <c r="P35" s="157"/>
      <c r="Q35" s="157"/>
      <c r="R35" s="172"/>
      <c r="S35" s="154"/>
      <c r="T35" s="152"/>
      <c r="U35" s="152"/>
      <c r="V35" s="158">
        <f>IF(B35="Y",(I35*Lists!$F$3+K35*Lists!$F$4+J35*Lists!$F$3),(I35*Lists!$F$5+K35*Lists!$F$6+J35*Lists!$F$5))</f>
        <v>0</v>
      </c>
      <c r="W35" s="159">
        <f t="shared" si="6"/>
        <v>0</v>
      </c>
      <c r="X35" s="159">
        <f t="shared" si="7"/>
        <v>0</v>
      </c>
      <c r="Y35" s="160">
        <f>G35-V35-T35+P35*Lists!$F$9+Q35*Lists!$F$10+S35*Lists!$F$11+R35*Lists!$F$8</f>
        <v>0</v>
      </c>
      <c r="Z35" s="64"/>
      <c r="AA35" s="61">
        <f>P35*Lists!$G$9+Q35*Lists!$G$10+R35*Lists!$G$8+S35*Lists!$G$11</f>
        <v>0</v>
      </c>
      <c r="AB35" s="58"/>
      <c r="AD35" s="58"/>
      <c r="AE35" s="58"/>
    </row>
    <row r="36" spans="1:31" x14ac:dyDescent="0.25">
      <c r="A36" s="167"/>
      <c r="B36" s="149"/>
      <c r="C36" s="149"/>
      <c r="D36" s="150"/>
      <c r="E36" s="163"/>
      <c r="F36" s="150"/>
      <c r="G36" s="171"/>
      <c r="H36" s="152"/>
      <c r="I36" s="153"/>
      <c r="J36" s="153"/>
      <c r="K36" s="173"/>
      <c r="L36" s="173"/>
      <c r="M36" s="154"/>
      <c r="N36" s="155"/>
      <c r="O36" s="174"/>
      <c r="P36" s="157"/>
      <c r="Q36" s="157"/>
      <c r="R36" s="172"/>
      <c r="S36" s="154"/>
      <c r="T36" s="152"/>
      <c r="U36" s="152"/>
      <c r="V36" s="158">
        <f>IF(B36="Y",(I36*Lists!$F$3+K36*Lists!$F$4+J36*Lists!$F$3),(I36*Lists!$F$5+K36*Lists!$F$6+J36*Lists!$F$5))</f>
        <v>0</v>
      </c>
      <c r="W36" s="159">
        <f t="shared" si="6"/>
        <v>0</v>
      </c>
      <c r="X36" s="159">
        <f t="shared" si="7"/>
        <v>0</v>
      </c>
      <c r="Y36" s="160">
        <f>G36-V36-T36+P36*Lists!$F$9+Q36*Lists!$F$10+S36*Lists!$F$11+R36*Lists!$F$8</f>
        <v>0</v>
      </c>
      <c r="Z36" s="64"/>
      <c r="AA36" s="61">
        <f>P36*Lists!$G$9+Q36*Lists!$G$10+R36*Lists!$G$8+S36*Lists!$G$11</f>
        <v>0</v>
      </c>
      <c r="AB36" s="58"/>
      <c r="AD36" s="58"/>
      <c r="AE36" s="58"/>
    </row>
    <row r="37" spans="1:31" x14ac:dyDescent="0.25">
      <c r="A37" s="167"/>
      <c r="B37" s="149"/>
      <c r="C37" s="149"/>
      <c r="D37" s="150"/>
      <c r="E37" s="163"/>
      <c r="F37" s="150"/>
      <c r="G37" s="171"/>
      <c r="H37" s="152"/>
      <c r="I37" s="153"/>
      <c r="J37" s="153"/>
      <c r="K37" s="173"/>
      <c r="L37" s="173"/>
      <c r="M37" s="175"/>
      <c r="N37" s="176"/>
      <c r="O37" s="174"/>
      <c r="P37" s="157"/>
      <c r="Q37" s="157"/>
      <c r="R37" s="172"/>
      <c r="S37" s="154"/>
      <c r="T37" s="152"/>
      <c r="U37" s="152"/>
      <c r="V37" s="158">
        <f>IF(B37="Y",(I37*Lists!$F$3+K37*Lists!$F$4+J37*Lists!$F$3),(I37*Lists!$F$5+K37*Lists!$F$6+J37*Lists!$F$5))</f>
        <v>0</v>
      </c>
      <c r="W37" s="159">
        <f t="shared" si="6"/>
        <v>0</v>
      </c>
      <c r="X37" s="159">
        <f t="shared" si="7"/>
        <v>0</v>
      </c>
      <c r="Y37" s="160">
        <f>G37-V37-T37+P37*Lists!$F$9+Q37*Lists!$F$10+S37*Lists!$F$11+R37*Lists!$F$8</f>
        <v>0</v>
      </c>
      <c r="Z37" s="64"/>
      <c r="AA37" s="61">
        <f>P37*Lists!$G$9+Q37*Lists!$G$10+R37*Lists!$G$8+S37*Lists!$G$11</f>
        <v>0</v>
      </c>
      <c r="AB37" s="58"/>
      <c r="AD37" s="58"/>
      <c r="AE37" s="58"/>
    </row>
    <row r="38" spans="1:31" x14ac:dyDescent="0.25">
      <c r="A38" s="167"/>
      <c r="B38" s="149"/>
      <c r="C38" s="149"/>
      <c r="D38" s="150"/>
      <c r="E38" s="163"/>
      <c r="F38" s="150"/>
      <c r="G38" s="171"/>
      <c r="H38" s="152"/>
      <c r="I38" s="153"/>
      <c r="J38" s="153"/>
      <c r="K38" s="173"/>
      <c r="L38" s="173"/>
      <c r="M38" s="175"/>
      <c r="N38" s="176"/>
      <c r="O38" s="174"/>
      <c r="P38" s="157"/>
      <c r="Q38" s="157"/>
      <c r="R38" s="172"/>
      <c r="S38" s="154"/>
      <c r="T38" s="152"/>
      <c r="U38" s="152"/>
      <c r="V38" s="158">
        <f>IF(B38="Y",(I38*Lists!$F$3+K38*Lists!$F$4+J38*Lists!$F$3),(I38*Lists!$F$5+K38*Lists!$F$6+J38*Lists!$F$5))</f>
        <v>0</v>
      </c>
      <c r="W38" s="159">
        <f t="shared" si="6"/>
        <v>0</v>
      </c>
      <c r="X38" s="159">
        <f t="shared" si="7"/>
        <v>0</v>
      </c>
      <c r="Y38" s="160">
        <f>G38-V38-T38+P38*Lists!$F$9+Q38*Lists!$F$10+S38*Lists!$F$11+R38*Lists!$F$8</f>
        <v>0</v>
      </c>
      <c r="Z38" s="64"/>
      <c r="AA38" s="61">
        <f>P38*Lists!$G$9+Q38*Lists!$G$10+R38*Lists!$G$8+S38*Lists!$G$11</f>
        <v>0</v>
      </c>
      <c r="AB38" s="58"/>
    </row>
    <row r="39" spans="1:31" x14ac:dyDescent="0.25">
      <c r="A39" s="177"/>
      <c r="B39" s="149"/>
      <c r="C39" s="149"/>
      <c r="D39" s="150"/>
      <c r="E39" s="163"/>
      <c r="F39" s="150"/>
      <c r="G39" s="171"/>
      <c r="H39" s="152"/>
      <c r="I39" s="173"/>
      <c r="J39" s="173"/>
      <c r="K39" s="173"/>
      <c r="L39" s="173"/>
      <c r="M39" s="175"/>
      <c r="N39" s="176"/>
      <c r="O39" s="174"/>
      <c r="P39" s="157"/>
      <c r="Q39" s="157"/>
      <c r="R39" s="172"/>
      <c r="S39" s="175"/>
      <c r="T39" s="152"/>
      <c r="U39" s="152"/>
      <c r="V39" s="158">
        <f>IF(B39="Y",(I39*Lists!$F$3+K39*Lists!$F$4+J39*Lists!$F$3),(I39*Lists!$F$5+K39*Lists!$F$6+J39*Lists!$F$5))</f>
        <v>0</v>
      </c>
      <c r="W39" s="159">
        <f t="shared" si="6"/>
        <v>0</v>
      </c>
      <c r="X39" s="159">
        <f t="shared" si="7"/>
        <v>0</v>
      </c>
      <c r="Y39" s="160">
        <f>G39-V39-T39+P39*Lists!$F$9+Q39*Lists!$F$10+S39*Lists!$F$11+R39*Lists!$F$8</f>
        <v>0</v>
      </c>
      <c r="Z39" s="64"/>
      <c r="AA39" s="61">
        <f>P39*Lists!$G$9+Q39*Lists!$G$10+R39*Lists!$G$8+S39*Lists!$G$11</f>
        <v>0</v>
      </c>
      <c r="AB39" s="58"/>
    </row>
    <row r="40" spans="1:31" x14ac:dyDescent="0.25">
      <c r="A40" s="177"/>
      <c r="B40" s="149"/>
      <c r="C40" s="149"/>
      <c r="D40" s="150"/>
      <c r="E40" s="163"/>
      <c r="F40" s="150"/>
      <c r="G40" s="178"/>
      <c r="H40" s="179"/>
      <c r="I40" s="173"/>
      <c r="J40" s="173"/>
      <c r="K40" s="173"/>
      <c r="L40" s="173"/>
      <c r="M40" s="175"/>
      <c r="N40" s="176"/>
      <c r="O40" s="174"/>
      <c r="P40" s="157"/>
      <c r="Q40" s="157"/>
      <c r="R40" s="172"/>
      <c r="S40" s="175"/>
      <c r="T40" s="152"/>
      <c r="U40" s="152"/>
      <c r="V40" s="158">
        <f>IF(B40="Y",(I40*Lists!$F$3+K40*Lists!$F$4+J40*Lists!$F$3),(I40*Lists!$F$5+K40*Lists!$F$6+J40*Lists!$F$5))</f>
        <v>0</v>
      </c>
      <c r="W40" s="180">
        <f t="shared" si="6"/>
        <v>0</v>
      </c>
      <c r="X40" s="180">
        <f t="shared" si="7"/>
        <v>0</v>
      </c>
      <c r="Y40" s="160">
        <f>G40-V40-T40+P40*Lists!$F$9+Q40*Lists!$F$10+S40*Lists!$F$11+R40*Lists!$F$8</f>
        <v>0</v>
      </c>
      <c r="Z40" s="64"/>
      <c r="AA40" s="61">
        <f>P40*Lists!$G$9+Q40*Lists!$G$10+R40*Lists!$G$8+S40*Lists!$G$11</f>
        <v>0</v>
      </c>
      <c r="AB40" s="58"/>
    </row>
    <row r="41" spans="1:31" x14ac:dyDescent="0.25">
      <c r="A41" s="58"/>
      <c r="B41" s="58"/>
      <c r="C41" s="263"/>
      <c r="D41" s="127"/>
      <c r="E41" s="128"/>
      <c r="F41" s="127"/>
      <c r="G41" s="129"/>
      <c r="H41" s="129"/>
      <c r="I41" s="130"/>
      <c r="J41" s="130"/>
      <c r="K41" s="130"/>
      <c r="L41" s="130"/>
      <c r="M41" s="130"/>
      <c r="N41" s="130"/>
      <c r="O41" s="131"/>
      <c r="P41" s="132"/>
      <c r="Q41" s="132"/>
      <c r="R41" s="129"/>
      <c r="S41" s="133"/>
      <c r="T41" s="314"/>
      <c r="U41" s="133"/>
      <c r="V41" s="129"/>
      <c r="W41" s="134"/>
      <c r="X41" s="134"/>
      <c r="Y41" s="129"/>
      <c r="Z41" s="64"/>
      <c r="AA41" s="75"/>
      <c r="AB41" s="58"/>
    </row>
    <row r="42" spans="1:31" ht="15.75" thickBot="1" x14ac:dyDescent="0.3">
      <c r="A42" s="82">
        <f>COUNTA(A5:A40)</f>
        <v>0</v>
      </c>
      <c r="B42" s="136" t="s">
        <v>174</v>
      </c>
      <c r="C42" s="136"/>
      <c r="D42" s="136" t="s">
        <v>174</v>
      </c>
      <c r="E42" s="136" t="s">
        <v>174</v>
      </c>
      <c r="F42" s="136" t="s">
        <v>174</v>
      </c>
      <c r="G42" s="83">
        <f>SUM(G5:G40)</f>
        <v>0</v>
      </c>
      <c r="H42" s="136" t="s">
        <v>174</v>
      </c>
      <c r="I42" s="96">
        <f>SUM(I5:I40)</f>
        <v>0</v>
      </c>
      <c r="J42" s="96"/>
      <c r="K42" s="96">
        <f>SUM(K5:K40)</f>
        <v>0</v>
      </c>
      <c r="L42" s="136" t="s">
        <v>174</v>
      </c>
      <c r="M42" s="136" t="s">
        <v>174</v>
      </c>
      <c r="N42" s="96">
        <f t="shared" ref="N42:S42" si="8">SUM(N5:N40)</f>
        <v>0</v>
      </c>
      <c r="O42" s="96">
        <f t="shared" si="8"/>
        <v>0</v>
      </c>
      <c r="P42" s="83">
        <f t="shared" si="8"/>
        <v>0</v>
      </c>
      <c r="Q42" s="83">
        <f t="shared" si="8"/>
        <v>0</v>
      </c>
      <c r="R42" s="83">
        <f t="shared" si="8"/>
        <v>0</v>
      </c>
      <c r="S42" s="83">
        <f t="shared" si="8"/>
        <v>0</v>
      </c>
      <c r="T42" s="315" t="s">
        <v>174</v>
      </c>
      <c r="U42" s="136"/>
      <c r="V42" s="83">
        <f>SUM(V5:V40)</f>
        <v>0</v>
      </c>
      <c r="W42" s="84">
        <f>SUM(W5:W40)</f>
        <v>0</v>
      </c>
      <c r="X42" s="84">
        <f>SUM(X5:X40)</f>
        <v>0</v>
      </c>
      <c r="Y42" s="148">
        <f>-SUM(Y5:Y40)</f>
        <v>0</v>
      </c>
      <c r="Z42" s="95"/>
      <c r="AA42" s="94">
        <f>SUM(AA5:AA40)</f>
        <v>0</v>
      </c>
      <c r="AB42" s="58"/>
    </row>
    <row r="43" spans="1:31" ht="43.5" customHeight="1" thickBot="1" x14ac:dyDescent="0.3">
      <c r="A43" s="58"/>
      <c r="B43" s="58"/>
      <c r="C43" s="263"/>
      <c r="D43" s="58"/>
      <c r="E43" s="66"/>
      <c r="F43" s="58"/>
      <c r="G43" s="142" t="s">
        <v>147</v>
      </c>
      <c r="H43" s="142" t="s">
        <v>173</v>
      </c>
      <c r="I43" s="143" t="s">
        <v>149</v>
      </c>
      <c r="J43" s="143"/>
      <c r="K43" s="143" t="s">
        <v>150</v>
      </c>
      <c r="L43" s="143" t="s">
        <v>152</v>
      </c>
      <c r="M43" s="143" t="s">
        <v>148</v>
      </c>
      <c r="N43" s="143" t="s">
        <v>176</v>
      </c>
      <c r="O43" s="143" t="s">
        <v>151</v>
      </c>
      <c r="P43" s="142" t="s">
        <v>154</v>
      </c>
      <c r="Q43" s="142" t="s">
        <v>171</v>
      </c>
      <c r="R43" s="142" t="s">
        <v>161</v>
      </c>
      <c r="S43" s="139" t="s">
        <v>153</v>
      </c>
      <c r="T43" s="313" t="s">
        <v>160</v>
      </c>
      <c r="U43" s="142"/>
      <c r="V43" s="146" t="s">
        <v>167</v>
      </c>
      <c r="W43" s="144" t="s">
        <v>168</v>
      </c>
      <c r="X43" s="144" t="s">
        <v>169</v>
      </c>
      <c r="Y43" s="145" t="s">
        <v>170</v>
      </c>
      <c r="Z43" s="64"/>
      <c r="AA43" s="147" t="s">
        <v>175</v>
      </c>
      <c r="AB43" s="58"/>
    </row>
    <row r="44" spans="1:31" x14ac:dyDescent="0.25">
      <c r="A44" s="58"/>
      <c r="B44" s="58"/>
      <c r="C44" s="263"/>
      <c r="D44" s="58"/>
      <c r="E44" s="66"/>
      <c r="F44" s="58"/>
      <c r="G44" s="61"/>
      <c r="H44" s="61"/>
      <c r="I44" s="58"/>
      <c r="J44" s="263"/>
      <c r="K44" s="65"/>
      <c r="L44" s="65"/>
      <c r="M44" s="58"/>
      <c r="N44" s="58"/>
      <c r="O44" s="70"/>
      <c r="P44" s="58"/>
      <c r="Q44" s="58"/>
      <c r="R44" s="61"/>
      <c r="S44" s="93"/>
      <c r="T44" s="316"/>
      <c r="U44" s="86"/>
      <c r="V44" s="89"/>
      <c r="W44" s="90"/>
      <c r="X44" s="90"/>
      <c r="Y44" s="89"/>
      <c r="Z44" s="79"/>
      <c r="AA44" s="98"/>
      <c r="AB44" s="58"/>
    </row>
    <row r="45" spans="1:31" x14ac:dyDescent="0.25">
      <c r="A45" s="58"/>
      <c r="B45" s="58"/>
      <c r="C45" s="263"/>
      <c r="D45" s="58"/>
      <c r="E45" s="66"/>
      <c r="F45" s="58"/>
      <c r="G45" s="61"/>
      <c r="H45" s="61"/>
      <c r="I45" s="58"/>
      <c r="J45" s="263"/>
      <c r="K45" s="58"/>
      <c r="L45" s="58"/>
      <c r="M45" s="58"/>
      <c r="N45" s="58"/>
      <c r="O45" s="70"/>
      <c r="P45" s="58"/>
      <c r="Q45" s="58"/>
      <c r="R45" s="61"/>
      <c r="S45" s="86"/>
      <c r="T45" s="316"/>
      <c r="U45" s="86"/>
      <c r="V45" s="61"/>
      <c r="W45" s="69"/>
      <c r="X45" s="69"/>
      <c r="Y45" s="61"/>
      <c r="Z45" s="64"/>
      <c r="AA45" s="61"/>
      <c r="AB45" s="58"/>
    </row>
    <row r="46" spans="1:31" x14ac:dyDescent="0.25">
      <c r="A46" s="91"/>
      <c r="B46" s="126"/>
      <c r="C46" s="126"/>
      <c r="D46" s="58"/>
      <c r="E46" s="66"/>
      <c r="F46" s="58"/>
      <c r="G46" s="61"/>
      <c r="H46" s="61"/>
      <c r="I46" s="58"/>
      <c r="J46" s="263"/>
      <c r="K46" s="58"/>
      <c r="L46" s="58"/>
      <c r="M46" s="58"/>
      <c r="N46" s="58"/>
      <c r="O46" s="70"/>
      <c r="P46" s="58"/>
      <c r="Q46" s="58"/>
      <c r="R46" s="61"/>
      <c r="S46" s="86"/>
      <c r="T46" s="316"/>
      <c r="U46" s="86"/>
      <c r="V46" s="61"/>
      <c r="W46" s="69"/>
      <c r="X46" s="69"/>
      <c r="Y46" s="61"/>
      <c r="Z46" s="64"/>
      <c r="AA46" s="61"/>
    </row>
    <row r="47" spans="1:31" x14ac:dyDescent="0.25">
      <c r="A47" s="58"/>
      <c r="B47" s="58"/>
      <c r="C47" s="263"/>
      <c r="D47" s="58"/>
      <c r="E47" s="66"/>
      <c r="F47" s="58"/>
      <c r="G47" s="61"/>
      <c r="H47" s="61"/>
      <c r="I47" s="58"/>
      <c r="J47" s="263"/>
      <c r="K47" s="58"/>
      <c r="L47" s="58"/>
      <c r="M47" s="58"/>
      <c r="N47" s="58"/>
      <c r="O47" s="70"/>
      <c r="P47" s="58"/>
      <c r="Q47" s="58"/>
      <c r="R47" s="61"/>
      <c r="S47" s="86"/>
      <c r="T47" s="316"/>
      <c r="U47" s="86"/>
      <c r="V47" s="61"/>
      <c r="W47" s="69"/>
      <c r="X47" s="69"/>
      <c r="Y47" s="61"/>
      <c r="Z47" s="64"/>
      <c r="AA47" s="61"/>
    </row>
    <row r="48" spans="1:31" x14ac:dyDescent="0.25">
      <c r="A48" s="58"/>
      <c r="B48" s="58"/>
      <c r="C48" s="263"/>
      <c r="D48" s="58"/>
      <c r="E48" s="66"/>
      <c r="F48" s="58"/>
      <c r="G48" s="58"/>
      <c r="H48" s="58"/>
      <c r="I48" s="58"/>
      <c r="J48" s="263"/>
      <c r="K48" s="58"/>
      <c r="L48" s="58"/>
      <c r="M48" s="58"/>
      <c r="N48" s="58"/>
      <c r="O48" s="58"/>
      <c r="P48" s="58"/>
      <c r="Q48" s="58"/>
      <c r="R48" s="58"/>
      <c r="S48" s="58"/>
      <c r="T48" s="311"/>
      <c r="U48" s="263"/>
      <c r="V48" s="58"/>
      <c r="W48" s="58"/>
      <c r="X48" s="58"/>
      <c r="Y48" s="58"/>
      <c r="Z48" s="64"/>
      <c r="AA48" s="61"/>
    </row>
    <row r="49" spans="1:27" x14ac:dyDescent="0.25">
      <c r="A49" s="58"/>
      <c r="B49" s="58"/>
      <c r="C49" s="263"/>
      <c r="D49" s="58"/>
      <c r="E49" s="58"/>
      <c r="F49" s="58"/>
      <c r="G49" s="58"/>
      <c r="H49" s="58"/>
      <c r="I49" s="58"/>
      <c r="J49" s="263"/>
      <c r="K49" s="58"/>
      <c r="L49" s="58"/>
      <c r="M49" s="58"/>
      <c r="N49" s="58"/>
      <c r="O49" s="58"/>
      <c r="P49" s="58"/>
      <c r="Q49" s="58"/>
      <c r="R49" s="58"/>
      <c r="S49" s="58"/>
      <c r="T49" s="311"/>
      <c r="U49" s="263"/>
      <c r="V49" s="58"/>
      <c r="W49" s="58"/>
      <c r="X49" s="58"/>
      <c r="Y49" s="58"/>
      <c r="Z49" s="64"/>
      <c r="AA49" s="58"/>
    </row>
    <row r="50" spans="1:27" x14ac:dyDescent="0.25">
      <c r="A50" s="58"/>
      <c r="B50" s="58"/>
      <c r="C50" s="263"/>
      <c r="D50" s="58"/>
      <c r="E50" s="58"/>
      <c r="F50" s="58"/>
      <c r="G50" s="58"/>
      <c r="H50" s="58"/>
      <c r="I50" s="58"/>
      <c r="J50" s="263"/>
      <c r="K50" s="58"/>
      <c r="L50" s="58"/>
      <c r="M50" s="58"/>
      <c r="N50" s="58"/>
      <c r="O50" s="58"/>
      <c r="P50" s="58"/>
      <c r="Q50" s="58"/>
      <c r="R50" s="58"/>
      <c r="S50" s="58"/>
      <c r="T50" s="311"/>
      <c r="U50" s="263"/>
      <c r="V50" s="58"/>
      <c r="W50" s="58"/>
      <c r="X50" s="58"/>
      <c r="Y50" s="58"/>
      <c r="Z50" s="64"/>
      <c r="AA50" s="58"/>
    </row>
    <row r="51" spans="1:27" x14ac:dyDescent="0.25">
      <c r="A51" s="58"/>
      <c r="B51" s="58"/>
      <c r="C51" s="263"/>
      <c r="D51" s="58"/>
      <c r="E51" s="58"/>
      <c r="F51" s="58"/>
      <c r="G51" s="58"/>
      <c r="H51" s="58"/>
      <c r="I51" s="58"/>
      <c r="J51" s="263"/>
      <c r="K51" s="58"/>
      <c r="L51" s="58"/>
      <c r="M51" s="58"/>
      <c r="N51" s="58"/>
      <c r="O51" s="58"/>
      <c r="P51" s="58"/>
      <c r="Q51" s="58"/>
      <c r="R51" s="58"/>
      <c r="S51" s="58"/>
      <c r="T51" s="311"/>
      <c r="U51" s="263"/>
      <c r="V51" s="58"/>
      <c r="W51" s="58"/>
      <c r="X51" s="58"/>
      <c r="Y51" s="58"/>
      <c r="Z51" s="64"/>
      <c r="AA51" s="58"/>
    </row>
    <row r="52" spans="1:27" x14ac:dyDescent="0.25">
      <c r="A52" s="58"/>
      <c r="B52" s="58"/>
      <c r="C52" s="263"/>
      <c r="D52" s="58"/>
      <c r="E52" s="58"/>
      <c r="F52" s="58"/>
      <c r="G52" s="58"/>
      <c r="H52" s="58"/>
      <c r="I52" s="58"/>
      <c r="J52" s="263"/>
      <c r="K52" s="58"/>
      <c r="L52" s="58"/>
      <c r="M52" s="58"/>
      <c r="N52" s="58"/>
      <c r="O52" s="58"/>
      <c r="P52" s="58"/>
      <c r="Q52" s="58"/>
      <c r="R52" s="58"/>
      <c r="S52" s="58"/>
      <c r="T52" s="311"/>
      <c r="U52" s="263"/>
      <c r="V52" s="58"/>
      <c r="W52" s="58"/>
      <c r="X52" s="58"/>
      <c r="Y52" s="58"/>
      <c r="Z52" s="64"/>
      <c r="AA52" s="58"/>
    </row>
    <row r="53" spans="1:27" x14ac:dyDescent="0.25">
      <c r="A53" s="58"/>
      <c r="B53" s="58"/>
      <c r="C53" s="263"/>
      <c r="D53" s="58"/>
      <c r="E53" s="58"/>
      <c r="F53" s="58"/>
      <c r="G53" s="58"/>
      <c r="H53" s="58"/>
      <c r="I53" s="58"/>
      <c r="J53" s="263"/>
      <c r="K53" s="58"/>
      <c r="L53" s="58"/>
      <c r="M53" s="58"/>
      <c r="N53" s="58"/>
      <c r="O53" s="58"/>
      <c r="P53" s="58"/>
      <c r="Q53" s="58"/>
      <c r="R53" s="58"/>
      <c r="S53" s="58"/>
      <c r="T53" s="311"/>
      <c r="U53" s="263"/>
      <c r="V53" s="58"/>
      <c r="W53" s="58"/>
      <c r="X53" s="58"/>
      <c r="Y53" s="58"/>
      <c r="Z53" s="64"/>
      <c r="AA53" s="58"/>
    </row>
    <row r="54" spans="1:27" x14ac:dyDescent="0.25">
      <c r="A54" s="58"/>
      <c r="B54" s="58"/>
      <c r="C54" s="263"/>
      <c r="D54" s="58"/>
      <c r="E54" s="58"/>
      <c r="F54" s="58"/>
      <c r="G54" s="58"/>
      <c r="H54" s="58"/>
      <c r="I54" s="58"/>
      <c r="J54" s="263"/>
      <c r="K54" s="58"/>
      <c r="L54" s="58"/>
      <c r="M54" s="58"/>
      <c r="N54" s="58"/>
      <c r="O54" s="58"/>
      <c r="P54" s="58"/>
      <c r="Q54" s="58"/>
      <c r="R54" s="58"/>
      <c r="S54" s="58"/>
      <c r="T54" s="311"/>
      <c r="U54" s="263"/>
      <c r="V54" s="58"/>
      <c r="W54" s="58"/>
      <c r="X54" s="58"/>
      <c r="Y54" s="58"/>
      <c r="Z54" s="64"/>
      <c r="AA54" s="58"/>
    </row>
    <row r="55" spans="1:27" x14ac:dyDescent="0.25">
      <c r="A55" s="58"/>
      <c r="B55" s="58"/>
      <c r="C55" s="263"/>
      <c r="D55" s="58"/>
      <c r="E55" s="58"/>
      <c r="F55" s="58"/>
      <c r="G55" s="58"/>
      <c r="H55" s="58"/>
      <c r="I55" s="58"/>
      <c r="J55" s="263"/>
      <c r="K55" s="58"/>
      <c r="L55" s="58"/>
      <c r="M55" s="58"/>
      <c r="N55" s="58"/>
      <c r="O55" s="58"/>
      <c r="P55" s="80"/>
      <c r="Q55" s="58"/>
      <c r="R55" s="58"/>
      <c r="S55" s="58"/>
      <c r="T55" s="311"/>
      <c r="U55" s="263"/>
      <c r="V55" s="58"/>
      <c r="W55" s="58"/>
      <c r="X55" s="58"/>
      <c r="Y55" s="58"/>
      <c r="Z55" s="64"/>
      <c r="AA55" s="58"/>
    </row>
    <row r="56" spans="1:27" x14ac:dyDescent="0.25">
      <c r="A56" s="58"/>
      <c r="B56" s="58"/>
      <c r="C56" s="263"/>
      <c r="D56" s="58"/>
      <c r="E56" s="58"/>
      <c r="F56" s="58"/>
      <c r="G56" s="58"/>
      <c r="H56" s="58"/>
      <c r="I56" s="58"/>
      <c r="J56" s="263"/>
      <c r="K56" s="58"/>
      <c r="L56" s="58"/>
      <c r="M56" s="58"/>
      <c r="N56" s="58"/>
      <c r="O56" s="58"/>
      <c r="P56" s="80"/>
      <c r="Q56" s="58"/>
      <c r="R56" s="58"/>
      <c r="S56" s="58"/>
      <c r="T56" s="125"/>
      <c r="U56" s="64"/>
      <c r="V56" s="58"/>
      <c r="W56" s="58"/>
      <c r="X56" s="58"/>
      <c r="Y56" s="58"/>
      <c r="Z56" s="64"/>
      <c r="AA56" s="58"/>
    </row>
    <row r="57" spans="1:27" x14ac:dyDescent="0.25">
      <c r="A57" s="58"/>
      <c r="B57" s="58"/>
      <c r="C57" s="263"/>
      <c r="D57" s="58"/>
      <c r="E57" s="58"/>
      <c r="F57" s="58"/>
      <c r="G57" s="58"/>
      <c r="H57" s="58"/>
      <c r="I57" s="58"/>
      <c r="J57" s="263"/>
      <c r="K57" s="58"/>
      <c r="L57" s="58"/>
      <c r="M57" s="58"/>
      <c r="N57" s="58"/>
      <c r="O57" s="58"/>
      <c r="P57" s="81"/>
      <c r="Q57" s="58"/>
      <c r="R57" s="58"/>
      <c r="S57" s="58"/>
      <c r="T57" s="125"/>
      <c r="U57" s="64"/>
      <c r="V57" s="58"/>
      <c r="W57" s="58"/>
      <c r="X57" s="58"/>
      <c r="Y57" s="58"/>
      <c r="Z57" s="64"/>
      <c r="AA57" s="58"/>
    </row>
    <row r="58" spans="1:27" x14ac:dyDescent="0.25">
      <c r="A58" s="58"/>
      <c r="B58" s="58"/>
      <c r="C58" s="263"/>
      <c r="D58" s="58"/>
      <c r="E58" s="58"/>
      <c r="F58" s="58"/>
      <c r="G58" s="58"/>
      <c r="H58" s="58"/>
      <c r="I58" s="58"/>
      <c r="J58" s="263"/>
      <c r="K58" s="58"/>
      <c r="L58" s="58"/>
      <c r="M58" s="58"/>
      <c r="N58" s="58"/>
      <c r="O58" s="58"/>
      <c r="P58" s="81"/>
      <c r="Q58" s="58"/>
      <c r="R58" s="58"/>
      <c r="S58" s="58"/>
      <c r="T58" s="125"/>
      <c r="U58" s="64"/>
      <c r="V58" s="58"/>
      <c r="W58" s="58"/>
      <c r="X58" s="58"/>
      <c r="Y58" s="58"/>
      <c r="Z58" s="64"/>
      <c r="AA58" s="58"/>
    </row>
    <row r="59" spans="1:27" x14ac:dyDescent="0.25">
      <c r="A59" s="58"/>
      <c r="B59" s="58"/>
      <c r="C59" s="263"/>
      <c r="D59" s="58"/>
      <c r="E59" s="58"/>
      <c r="F59" s="58"/>
      <c r="G59" s="58"/>
      <c r="H59" s="58"/>
      <c r="I59" s="58"/>
      <c r="J59" s="263"/>
      <c r="K59" s="58"/>
      <c r="L59" s="58"/>
      <c r="M59" s="58"/>
      <c r="N59" s="58"/>
      <c r="O59" s="58"/>
      <c r="P59" s="81"/>
      <c r="Q59" s="58"/>
      <c r="R59" s="58"/>
      <c r="S59" s="58"/>
      <c r="T59" s="125"/>
      <c r="U59" s="64"/>
      <c r="V59" s="58"/>
      <c r="W59" s="58"/>
      <c r="X59" s="58"/>
      <c r="Y59" s="58"/>
      <c r="Z59" s="64"/>
      <c r="AA59" s="58"/>
    </row>
    <row r="60" spans="1:27" x14ac:dyDescent="0.25">
      <c r="A60" s="58"/>
      <c r="B60" s="58"/>
      <c r="C60" s="263"/>
      <c r="D60" s="58"/>
      <c r="E60" s="58"/>
      <c r="F60" s="58"/>
      <c r="G60" s="58"/>
      <c r="H60" s="58"/>
      <c r="I60" s="58"/>
      <c r="J60" s="263"/>
      <c r="K60" s="58"/>
      <c r="L60" s="58"/>
      <c r="M60" s="58"/>
      <c r="N60" s="58"/>
      <c r="O60" s="58"/>
      <c r="P60" s="81"/>
      <c r="Q60" s="58"/>
      <c r="R60" s="58"/>
      <c r="S60" s="58"/>
      <c r="T60" s="125"/>
      <c r="U60" s="64"/>
      <c r="V60" s="58"/>
      <c r="W60" s="58"/>
      <c r="X60" s="58"/>
      <c r="Y60" s="58"/>
      <c r="Z60" s="64"/>
      <c r="AA60" s="58"/>
    </row>
    <row r="61" spans="1:27" x14ac:dyDescent="0.25">
      <c r="A61" s="58"/>
      <c r="B61" s="58"/>
      <c r="C61" s="263"/>
      <c r="D61" s="58"/>
      <c r="E61" s="58"/>
      <c r="F61" s="58"/>
      <c r="G61" s="58"/>
      <c r="H61" s="58"/>
      <c r="I61" s="58"/>
      <c r="J61" s="263"/>
      <c r="K61" s="58"/>
      <c r="L61" s="58"/>
      <c r="M61" s="58"/>
      <c r="N61" s="58"/>
      <c r="O61" s="58"/>
      <c r="P61" s="81"/>
      <c r="Q61" s="58"/>
      <c r="R61" s="58"/>
      <c r="S61" s="58"/>
      <c r="T61" s="125"/>
      <c r="U61" s="64"/>
      <c r="V61" s="58"/>
      <c r="W61" s="58"/>
      <c r="X61" s="58"/>
      <c r="Y61" s="58"/>
      <c r="Z61" s="64"/>
      <c r="AA61" s="58"/>
    </row>
    <row r="62" spans="1:27" ht="15.75" x14ac:dyDescent="0.25">
      <c r="A62" s="13"/>
      <c r="B62" s="13"/>
      <c r="C62" s="13"/>
      <c r="D62" s="13"/>
      <c r="E62" s="13"/>
      <c r="F62" s="13"/>
      <c r="G62" s="13"/>
      <c r="H62" s="13"/>
      <c r="I62" s="13"/>
      <c r="J62" s="13"/>
      <c r="K62" s="13"/>
      <c r="L62" s="13"/>
      <c r="M62" s="13"/>
      <c r="N62" s="13"/>
      <c r="O62" s="13"/>
      <c r="P62" s="81"/>
      <c r="Q62" s="58"/>
      <c r="R62" s="58"/>
      <c r="S62" s="58"/>
      <c r="T62" s="125"/>
      <c r="U62" s="64"/>
      <c r="V62" s="58"/>
      <c r="W62" s="58"/>
      <c r="X62" s="58"/>
      <c r="Y62" s="58"/>
      <c r="Z62" s="64"/>
      <c r="AA62" s="41"/>
    </row>
    <row r="63" spans="1:27" ht="15.75" x14ac:dyDescent="0.25">
      <c r="A63" s="13"/>
      <c r="B63" s="13"/>
      <c r="C63" s="13"/>
      <c r="D63" s="13"/>
      <c r="E63" s="13"/>
      <c r="F63" s="13"/>
      <c r="G63" s="13"/>
      <c r="H63" s="13"/>
      <c r="I63" s="13"/>
      <c r="J63" s="13"/>
      <c r="K63" s="13"/>
      <c r="L63" s="13"/>
      <c r="M63" s="13"/>
      <c r="N63" s="13"/>
      <c r="O63" s="13"/>
      <c r="P63" s="81"/>
      <c r="Q63" s="58"/>
      <c r="R63" s="58"/>
      <c r="S63" s="58"/>
      <c r="T63" s="125"/>
      <c r="U63" s="64"/>
      <c r="V63" s="58"/>
      <c r="W63" s="58"/>
      <c r="X63" s="58"/>
      <c r="Y63" s="58"/>
      <c r="Z63" s="64"/>
      <c r="AA63" s="41"/>
    </row>
    <row r="64" spans="1:27" ht="15.75" x14ac:dyDescent="0.25">
      <c r="A64" s="13"/>
      <c r="B64" s="13"/>
      <c r="C64" s="13"/>
      <c r="D64" s="13"/>
      <c r="E64" s="13"/>
      <c r="F64" s="13"/>
      <c r="G64" s="13"/>
      <c r="H64" s="13"/>
      <c r="I64" s="13"/>
      <c r="J64" s="13"/>
      <c r="K64" s="13"/>
      <c r="L64" s="13"/>
      <c r="M64" s="13"/>
      <c r="N64" s="13"/>
      <c r="O64" s="13"/>
      <c r="P64" s="81"/>
      <c r="Q64" s="58"/>
      <c r="R64" s="58"/>
      <c r="S64" s="58"/>
      <c r="T64" s="125"/>
      <c r="U64" s="64"/>
      <c r="V64" s="58"/>
      <c r="W64" s="58"/>
      <c r="X64" s="58"/>
      <c r="Y64" s="58"/>
      <c r="Z64" s="64"/>
      <c r="AA64" s="41"/>
    </row>
    <row r="65" spans="1:27" ht="15.75" x14ac:dyDescent="0.25">
      <c r="A65" s="13"/>
      <c r="B65" s="13"/>
      <c r="C65" s="13"/>
      <c r="D65" s="13"/>
      <c r="E65" s="13"/>
      <c r="F65" s="13"/>
      <c r="G65" s="13"/>
      <c r="H65" s="13"/>
      <c r="I65" s="13"/>
      <c r="J65" s="13"/>
      <c r="K65" s="13"/>
      <c r="L65" s="13"/>
      <c r="M65" s="13"/>
      <c r="N65" s="13"/>
      <c r="O65" s="13"/>
      <c r="P65" s="81"/>
      <c r="Q65" s="58"/>
      <c r="R65" s="58"/>
      <c r="S65" s="58"/>
      <c r="T65" s="125"/>
      <c r="U65" s="64"/>
      <c r="V65" s="58"/>
      <c r="W65" s="58"/>
      <c r="X65" s="58"/>
      <c r="Y65" s="58"/>
      <c r="Z65" s="64"/>
      <c r="AA65" s="41"/>
    </row>
    <row r="66" spans="1:27" ht="15.75" x14ac:dyDescent="0.25">
      <c r="A66" s="13"/>
      <c r="B66" s="13"/>
      <c r="C66" s="13"/>
      <c r="D66" s="13"/>
      <c r="E66" s="13"/>
      <c r="F66" s="13"/>
      <c r="G66" s="13"/>
      <c r="H66" s="13"/>
      <c r="I66" s="13"/>
      <c r="J66" s="13"/>
      <c r="K66" s="13"/>
      <c r="L66" s="13"/>
      <c r="M66" s="13"/>
      <c r="N66" s="13"/>
      <c r="O66" s="13"/>
      <c r="P66" s="81"/>
      <c r="Q66" s="58"/>
      <c r="R66" s="58"/>
      <c r="S66" s="58"/>
      <c r="T66" s="125"/>
      <c r="U66" s="64"/>
      <c r="V66" s="58"/>
      <c r="W66" s="58"/>
      <c r="X66" s="58"/>
      <c r="Y66" s="58"/>
      <c r="Z66" s="64"/>
      <c r="AA66" s="41"/>
    </row>
    <row r="67" spans="1:27" ht="15.75" x14ac:dyDescent="0.25">
      <c r="A67" s="13"/>
      <c r="B67" s="13"/>
      <c r="C67" s="13"/>
      <c r="D67" s="13"/>
      <c r="E67" s="13"/>
      <c r="F67" s="13"/>
      <c r="G67" s="13"/>
      <c r="H67" s="13"/>
      <c r="I67" s="13"/>
      <c r="J67" s="13"/>
      <c r="K67" s="13"/>
      <c r="L67" s="13"/>
      <c r="M67" s="13"/>
      <c r="N67" s="13"/>
      <c r="O67" s="13"/>
      <c r="P67" s="81"/>
      <c r="Q67" s="58"/>
      <c r="R67" s="58"/>
      <c r="S67" s="58"/>
      <c r="T67" s="125"/>
      <c r="U67" s="64"/>
      <c r="V67" s="58"/>
      <c r="W67" s="58"/>
      <c r="X67" s="58"/>
      <c r="Y67" s="58"/>
      <c r="Z67" s="64"/>
      <c r="AA67" s="41"/>
    </row>
    <row r="68" spans="1:27" ht="15.75" x14ac:dyDescent="0.25">
      <c r="A68" s="13"/>
      <c r="B68" s="13"/>
      <c r="C68" s="13"/>
      <c r="D68" s="13"/>
      <c r="E68" s="13"/>
      <c r="F68" s="13"/>
      <c r="G68" s="13"/>
      <c r="H68" s="13"/>
      <c r="I68" s="13"/>
      <c r="J68" s="13"/>
      <c r="K68" s="13"/>
      <c r="L68" s="13"/>
      <c r="M68" s="13"/>
      <c r="N68" s="13"/>
      <c r="O68" s="13"/>
      <c r="P68" s="81"/>
      <c r="Q68" s="58"/>
      <c r="R68" s="58"/>
      <c r="S68" s="58"/>
      <c r="T68" s="125"/>
      <c r="U68" s="64"/>
      <c r="V68" s="58"/>
      <c r="W68" s="58"/>
      <c r="X68" s="58"/>
      <c r="Y68" s="58"/>
      <c r="Z68" s="64"/>
      <c r="AA68" s="41"/>
    </row>
    <row r="69" spans="1:27" ht="15.75" x14ac:dyDescent="0.25">
      <c r="A69" s="13"/>
      <c r="B69" s="13"/>
      <c r="C69" s="13"/>
      <c r="D69" s="13"/>
      <c r="E69" s="13"/>
      <c r="F69" s="13"/>
      <c r="G69" s="13"/>
      <c r="H69" s="13"/>
      <c r="I69" s="13"/>
      <c r="J69" s="13"/>
      <c r="K69" s="13"/>
      <c r="L69" s="13"/>
      <c r="M69" s="13"/>
      <c r="N69" s="13"/>
      <c r="O69" s="13"/>
      <c r="P69" s="81"/>
      <c r="Q69" s="58"/>
      <c r="R69" s="58"/>
      <c r="S69" s="58"/>
      <c r="T69" s="125"/>
      <c r="U69" s="64"/>
      <c r="V69" s="58"/>
      <c r="W69" s="58"/>
      <c r="X69" s="58"/>
      <c r="Y69" s="58"/>
      <c r="Z69" s="64"/>
      <c r="AA69" s="41"/>
    </row>
    <row r="70" spans="1:27" ht="15.75" x14ac:dyDescent="0.25">
      <c r="A70" s="13"/>
      <c r="B70" s="13"/>
      <c r="C70" s="13"/>
      <c r="D70" s="13"/>
      <c r="E70" s="13"/>
      <c r="F70" s="13"/>
      <c r="G70" s="13"/>
      <c r="H70" s="13"/>
      <c r="I70" s="13"/>
      <c r="J70" s="13"/>
      <c r="K70" s="13"/>
      <c r="L70" s="13"/>
      <c r="M70" s="13"/>
      <c r="N70" s="13"/>
      <c r="O70" s="13"/>
      <c r="P70" s="80"/>
      <c r="Q70" s="58"/>
      <c r="R70" s="58"/>
      <c r="S70" s="58"/>
      <c r="T70" s="311"/>
      <c r="U70" s="263"/>
      <c r="V70" s="58"/>
      <c r="W70" s="58"/>
      <c r="X70" s="58"/>
      <c r="Y70" s="58"/>
      <c r="Z70" s="64"/>
      <c r="AA70" s="41"/>
    </row>
    <row r="71" spans="1:27" ht="15.75" x14ac:dyDescent="0.25">
      <c r="A71" s="13"/>
      <c r="B71" s="13"/>
      <c r="C71" s="13"/>
      <c r="D71" s="13"/>
      <c r="E71" s="13"/>
      <c r="F71" s="13"/>
      <c r="G71" s="13"/>
      <c r="H71" s="13"/>
      <c r="I71" s="13"/>
      <c r="J71" s="13"/>
      <c r="K71" s="13"/>
      <c r="L71" s="13"/>
      <c r="M71" s="13"/>
      <c r="N71" s="13"/>
      <c r="O71" s="13"/>
      <c r="P71" s="80"/>
      <c r="Q71" s="58"/>
      <c r="R71" s="58"/>
      <c r="S71" s="76"/>
      <c r="T71" s="311"/>
      <c r="U71" s="263"/>
      <c r="V71" s="58"/>
      <c r="W71" s="58"/>
      <c r="X71" s="58"/>
      <c r="Y71" s="58"/>
      <c r="Z71" s="64"/>
      <c r="AA71" s="41"/>
    </row>
    <row r="72" spans="1:27" ht="15.75" x14ac:dyDescent="0.25">
      <c r="A72" s="13"/>
      <c r="B72" s="13"/>
      <c r="C72" s="13"/>
      <c r="D72" s="13"/>
      <c r="E72" s="13"/>
      <c r="F72" s="13"/>
      <c r="G72" s="13"/>
      <c r="H72" s="13"/>
      <c r="I72" s="13"/>
      <c r="J72" s="13"/>
      <c r="K72" s="13"/>
      <c r="L72" s="13"/>
      <c r="M72" s="13"/>
      <c r="N72" s="13"/>
      <c r="O72" s="13"/>
      <c r="P72" s="80"/>
      <c r="Q72" s="58"/>
      <c r="R72" s="58"/>
      <c r="S72" s="76"/>
      <c r="T72" s="311"/>
      <c r="U72" s="263"/>
      <c r="V72" s="58"/>
      <c r="W72" s="58"/>
      <c r="X72" s="58"/>
      <c r="Y72" s="64"/>
      <c r="Z72" s="64"/>
      <c r="AA72" s="41"/>
    </row>
    <row r="73" spans="1:27" ht="15.75" x14ac:dyDescent="0.25">
      <c r="A73" s="13"/>
      <c r="B73" s="13"/>
      <c r="C73" s="13"/>
      <c r="D73" s="13"/>
      <c r="E73" s="13"/>
      <c r="F73" s="13"/>
      <c r="G73" s="13"/>
      <c r="H73" s="13"/>
      <c r="I73" s="13"/>
      <c r="J73" s="13"/>
      <c r="K73" s="13"/>
      <c r="L73" s="13"/>
      <c r="M73" s="13"/>
      <c r="N73" s="13"/>
      <c r="O73" s="13"/>
      <c r="P73" s="58"/>
      <c r="Q73" s="58"/>
      <c r="R73" s="58"/>
      <c r="S73" s="58"/>
      <c r="T73" s="311"/>
      <c r="U73" s="263"/>
      <c r="V73" s="58"/>
      <c r="W73" s="58"/>
      <c r="X73" s="58"/>
      <c r="Y73" s="64"/>
      <c r="Z73" s="64"/>
      <c r="AA73" s="41"/>
    </row>
    <row r="74" spans="1:27" ht="15.75" x14ac:dyDescent="0.25">
      <c r="A74" s="13"/>
      <c r="B74" s="13"/>
      <c r="C74" s="13"/>
      <c r="D74" s="13"/>
      <c r="E74" s="13"/>
      <c r="F74" s="13"/>
      <c r="G74" s="13"/>
      <c r="H74" s="13"/>
      <c r="I74" s="13"/>
      <c r="J74" s="13"/>
      <c r="K74" s="13"/>
      <c r="L74" s="13"/>
      <c r="M74" s="13"/>
      <c r="N74" s="13"/>
      <c r="O74" s="13"/>
      <c r="P74" s="58"/>
      <c r="Q74" s="58"/>
      <c r="R74" s="58"/>
      <c r="S74" s="58"/>
      <c r="T74" s="311"/>
      <c r="U74" s="263"/>
      <c r="V74" s="58"/>
      <c r="W74" s="58"/>
      <c r="X74" s="58"/>
      <c r="Y74" s="64"/>
      <c r="Z74" s="64"/>
      <c r="AA74" s="41"/>
    </row>
    <row r="75" spans="1:27" ht="15.75" x14ac:dyDescent="0.25">
      <c r="A75" s="13"/>
      <c r="B75" s="13"/>
      <c r="C75" s="13"/>
      <c r="D75" s="13"/>
      <c r="E75" s="13"/>
      <c r="F75" s="13"/>
      <c r="G75" s="13"/>
      <c r="H75" s="13"/>
      <c r="I75" s="13"/>
      <c r="J75" s="13"/>
      <c r="K75" s="13"/>
      <c r="L75" s="13"/>
      <c r="M75" s="13"/>
      <c r="N75" s="13"/>
      <c r="O75" s="13"/>
      <c r="P75" s="58"/>
      <c r="Q75" s="58"/>
      <c r="R75" s="58"/>
      <c r="S75" s="58"/>
      <c r="T75" s="311"/>
      <c r="U75" s="263"/>
      <c r="V75" s="58"/>
      <c r="W75" s="58"/>
      <c r="X75" s="58"/>
      <c r="Y75" s="64"/>
      <c r="Z75" s="64"/>
      <c r="AA75" s="41"/>
    </row>
    <row r="76" spans="1:27" ht="15.75" x14ac:dyDescent="0.25">
      <c r="A76" s="13"/>
      <c r="B76" s="13"/>
      <c r="C76" s="13"/>
      <c r="D76" s="13"/>
      <c r="E76" s="13"/>
      <c r="F76" s="13"/>
      <c r="G76" s="13"/>
      <c r="H76" s="13"/>
      <c r="I76" s="13"/>
      <c r="J76" s="13"/>
      <c r="K76" s="13"/>
      <c r="L76" s="13"/>
      <c r="M76" s="13"/>
      <c r="N76" s="13"/>
      <c r="O76" s="13"/>
      <c r="P76" s="58"/>
      <c r="Q76" s="58"/>
      <c r="R76" s="58"/>
      <c r="S76" s="58"/>
      <c r="T76" s="311"/>
      <c r="U76" s="263"/>
      <c r="V76" s="58"/>
      <c r="W76" s="58"/>
      <c r="X76" s="58"/>
      <c r="Y76" s="64"/>
      <c r="Z76" s="64"/>
      <c r="AA76" s="41"/>
    </row>
    <row r="77" spans="1:27" ht="15.75" x14ac:dyDescent="0.25">
      <c r="A77" s="13"/>
      <c r="B77" s="13"/>
      <c r="C77" s="13"/>
      <c r="D77" s="13"/>
      <c r="E77" s="13"/>
      <c r="F77" s="13"/>
      <c r="G77" s="13"/>
      <c r="H77" s="13"/>
      <c r="I77" s="13"/>
      <c r="J77" s="13"/>
      <c r="K77" s="13"/>
      <c r="L77" s="13"/>
      <c r="M77" s="13"/>
      <c r="N77" s="13"/>
      <c r="O77" s="13"/>
      <c r="P77" s="58"/>
      <c r="Q77" s="58"/>
      <c r="R77" s="58"/>
      <c r="S77" s="58"/>
      <c r="T77" s="311"/>
      <c r="U77" s="263"/>
      <c r="V77" s="58"/>
      <c r="W77" s="58"/>
      <c r="X77" s="58"/>
      <c r="Y77" s="64"/>
      <c r="Z77" s="64"/>
      <c r="AA77" s="41"/>
    </row>
    <row r="78" spans="1:27" ht="15.75" x14ac:dyDescent="0.25">
      <c r="A78" s="13"/>
      <c r="B78" s="13"/>
      <c r="C78" s="13"/>
      <c r="D78" s="13"/>
      <c r="E78" s="13"/>
      <c r="F78" s="13"/>
      <c r="G78" s="13"/>
      <c r="H78" s="13"/>
      <c r="I78" s="13"/>
      <c r="J78" s="13"/>
      <c r="K78" s="13"/>
      <c r="L78" s="13"/>
      <c r="M78" s="13"/>
      <c r="N78" s="13"/>
      <c r="O78" s="13"/>
      <c r="P78" s="13"/>
      <c r="Q78" s="13"/>
      <c r="R78" s="13"/>
      <c r="S78" s="13"/>
      <c r="T78" s="317"/>
      <c r="U78" s="13"/>
      <c r="V78" s="13"/>
      <c r="W78" s="13"/>
      <c r="X78" s="13"/>
      <c r="Y78" s="13"/>
      <c r="Z78" s="64"/>
      <c r="AA78" s="41"/>
    </row>
    <row r="79" spans="1:27" ht="15.75" x14ac:dyDescent="0.25">
      <c r="A79" s="13"/>
      <c r="B79" s="13"/>
      <c r="C79" s="13"/>
      <c r="D79" s="13"/>
      <c r="E79" s="13"/>
      <c r="F79" s="13"/>
      <c r="G79" s="13"/>
      <c r="H79" s="13"/>
      <c r="I79" s="13"/>
      <c r="J79" s="13"/>
      <c r="K79" s="13"/>
      <c r="L79" s="13"/>
      <c r="M79" s="13"/>
      <c r="N79" s="13"/>
      <c r="O79" s="13"/>
      <c r="P79" s="13"/>
      <c r="Q79" s="13"/>
      <c r="R79" s="13"/>
      <c r="S79" s="13"/>
      <c r="T79" s="317"/>
      <c r="U79" s="13"/>
      <c r="V79" s="13"/>
      <c r="W79" s="13"/>
      <c r="X79" s="13"/>
      <c r="Y79" s="13"/>
      <c r="Z79" s="64"/>
      <c r="AA79" s="41"/>
    </row>
    <row r="80" spans="1:27" ht="15.75" x14ac:dyDescent="0.25">
      <c r="A80" s="13"/>
      <c r="B80" s="13"/>
      <c r="C80" s="13"/>
      <c r="D80" s="13"/>
      <c r="E80" s="13"/>
      <c r="F80" s="13"/>
      <c r="G80" s="13"/>
      <c r="H80" s="13"/>
      <c r="I80" s="13"/>
      <c r="J80" s="13"/>
      <c r="K80" s="13"/>
      <c r="L80" s="13"/>
      <c r="M80" s="13"/>
      <c r="N80" s="13"/>
      <c r="O80" s="13"/>
      <c r="P80" s="13"/>
      <c r="Q80" s="13"/>
      <c r="R80" s="13"/>
      <c r="S80" s="13"/>
      <c r="T80" s="317"/>
      <c r="U80" s="13"/>
      <c r="V80" s="13"/>
      <c r="W80" s="13"/>
      <c r="X80" s="13"/>
      <c r="Y80" s="13"/>
      <c r="Z80" s="64"/>
      <c r="AA80" s="41"/>
    </row>
    <row r="81" spans="1:27" ht="15.75" x14ac:dyDescent="0.25">
      <c r="A81" s="13"/>
      <c r="B81" s="13"/>
      <c r="C81" s="13"/>
      <c r="D81" s="13"/>
      <c r="E81" s="13"/>
      <c r="F81" s="13"/>
      <c r="G81" s="13"/>
      <c r="H81" s="13"/>
      <c r="I81" s="13"/>
      <c r="J81" s="13"/>
      <c r="K81" s="13"/>
      <c r="L81" s="13"/>
      <c r="M81" s="13"/>
      <c r="N81" s="13"/>
      <c r="O81" s="13"/>
      <c r="P81" s="13"/>
      <c r="Q81" s="13"/>
      <c r="R81" s="13"/>
      <c r="S81" s="13"/>
      <c r="T81" s="317"/>
      <c r="U81" s="13"/>
      <c r="V81" s="13"/>
      <c r="W81" s="13"/>
      <c r="X81" s="13"/>
      <c r="Y81" s="13"/>
      <c r="Z81" s="64"/>
      <c r="AA81" s="41"/>
    </row>
    <row r="82" spans="1:27" ht="15.75" x14ac:dyDescent="0.25">
      <c r="A82" s="13"/>
      <c r="B82" s="13"/>
      <c r="C82" s="13"/>
      <c r="D82" s="13"/>
      <c r="E82" s="13"/>
      <c r="F82" s="13"/>
      <c r="G82" s="13"/>
      <c r="H82" s="13"/>
      <c r="I82" s="13"/>
      <c r="J82" s="13"/>
      <c r="K82" s="13"/>
      <c r="L82" s="13"/>
      <c r="M82" s="13"/>
      <c r="N82" s="13"/>
      <c r="O82" s="13"/>
      <c r="P82" s="13"/>
      <c r="Q82" s="13"/>
      <c r="R82" s="13"/>
      <c r="S82" s="13"/>
      <c r="T82" s="317"/>
      <c r="U82" s="13"/>
      <c r="V82" s="13"/>
      <c r="W82" s="13"/>
      <c r="X82" s="13"/>
      <c r="Y82" s="13"/>
      <c r="Z82" s="64"/>
      <c r="AA82" s="41"/>
    </row>
    <row r="83" spans="1:27" ht="15.75" x14ac:dyDescent="0.25">
      <c r="A83" s="13"/>
      <c r="B83" s="13"/>
      <c r="C83" s="13"/>
      <c r="D83" s="13"/>
      <c r="E83" s="13"/>
      <c r="F83" s="13"/>
      <c r="G83" s="13"/>
      <c r="H83" s="13"/>
      <c r="I83" s="13"/>
      <c r="J83" s="13"/>
      <c r="K83" s="13"/>
      <c r="L83" s="13"/>
      <c r="M83" s="13"/>
      <c r="N83" s="13"/>
      <c r="O83" s="13"/>
      <c r="P83" s="13"/>
      <c r="Q83" s="13"/>
      <c r="R83" s="13"/>
      <c r="S83" s="13"/>
      <c r="T83" s="317"/>
      <c r="U83" s="13"/>
      <c r="V83" s="13"/>
      <c r="W83" s="13"/>
      <c r="X83" s="13"/>
      <c r="Y83" s="13"/>
      <c r="Z83" s="64"/>
      <c r="AA83" s="41"/>
    </row>
    <row r="84" spans="1:27" ht="15.75" x14ac:dyDescent="0.25">
      <c r="A84" s="13"/>
      <c r="B84" s="13"/>
      <c r="C84" s="13"/>
      <c r="D84" s="13"/>
      <c r="E84" s="13"/>
      <c r="F84" s="13"/>
      <c r="G84" s="13"/>
      <c r="H84" s="13"/>
      <c r="I84" s="13"/>
      <c r="J84" s="13"/>
      <c r="K84" s="13"/>
      <c r="L84" s="13"/>
      <c r="M84" s="13"/>
      <c r="N84" s="13"/>
      <c r="O84" s="13"/>
      <c r="P84" s="13"/>
      <c r="Q84" s="13"/>
      <c r="R84" s="13"/>
      <c r="S84" s="13"/>
      <c r="T84" s="317"/>
      <c r="U84" s="13"/>
      <c r="V84" s="13"/>
      <c r="W84" s="13"/>
      <c r="X84" s="13"/>
      <c r="Y84" s="13"/>
      <c r="Z84" s="64"/>
      <c r="AA84" s="41"/>
    </row>
    <row r="85" spans="1:27" ht="15.75" x14ac:dyDescent="0.25">
      <c r="A85" s="13"/>
      <c r="B85" s="13"/>
      <c r="C85" s="13"/>
      <c r="D85" s="13"/>
      <c r="E85" s="13"/>
      <c r="F85" s="13"/>
      <c r="G85" s="13"/>
      <c r="H85" s="13"/>
      <c r="I85" s="13"/>
      <c r="J85" s="13"/>
      <c r="K85" s="13"/>
      <c r="L85" s="13"/>
      <c r="M85" s="13"/>
      <c r="N85" s="13"/>
      <c r="O85" s="13"/>
      <c r="P85" s="13"/>
      <c r="Q85" s="13"/>
      <c r="R85" s="13"/>
      <c r="S85" s="13"/>
      <c r="T85" s="317"/>
      <c r="U85" s="13"/>
      <c r="V85" s="13"/>
      <c r="W85" s="13"/>
      <c r="X85" s="13"/>
      <c r="Y85" s="13"/>
      <c r="Z85" s="64"/>
      <c r="AA85" s="41"/>
    </row>
    <row r="86" spans="1:27" ht="15.75" x14ac:dyDescent="0.25">
      <c r="A86" s="13"/>
      <c r="B86" s="13"/>
      <c r="C86" s="13"/>
      <c r="D86" s="13"/>
      <c r="E86" s="13"/>
      <c r="F86" s="13"/>
      <c r="G86" s="13"/>
      <c r="H86" s="13"/>
      <c r="I86" s="13"/>
      <c r="J86" s="13"/>
      <c r="K86" s="13"/>
      <c r="L86" s="13"/>
      <c r="M86" s="13"/>
      <c r="N86" s="13"/>
      <c r="O86" s="13"/>
      <c r="P86" s="13"/>
      <c r="Q86" s="13"/>
      <c r="R86" s="13"/>
      <c r="S86" s="13"/>
      <c r="T86" s="317"/>
      <c r="U86" s="13"/>
      <c r="V86" s="13"/>
      <c r="W86" s="13"/>
      <c r="X86" s="13"/>
      <c r="Y86" s="13"/>
      <c r="Z86" s="64"/>
      <c r="AA86" s="41"/>
    </row>
    <row r="87" spans="1:27" ht="15.75" x14ac:dyDescent="0.25">
      <c r="A87" s="13"/>
      <c r="B87" s="13"/>
      <c r="C87" s="13"/>
      <c r="D87" s="13"/>
      <c r="E87" s="13"/>
      <c r="F87" s="13"/>
      <c r="G87" s="13"/>
      <c r="H87" s="13"/>
      <c r="I87" s="13"/>
      <c r="J87" s="13"/>
      <c r="K87" s="13"/>
      <c r="L87" s="13"/>
      <c r="M87" s="13"/>
      <c r="N87" s="13"/>
      <c r="O87" s="13"/>
      <c r="P87" s="13"/>
      <c r="Q87" s="13"/>
      <c r="R87" s="13"/>
      <c r="S87" s="13"/>
      <c r="T87" s="317"/>
      <c r="U87" s="13"/>
      <c r="V87" s="13"/>
      <c r="W87" s="13"/>
      <c r="X87" s="13"/>
      <c r="Y87" s="13"/>
      <c r="Z87" s="64"/>
      <c r="AA87" s="41"/>
    </row>
    <row r="88" spans="1:27" ht="15.75" x14ac:dyDescent="0.25">
      <c r="A88" s="13"/>
      <c r="B88" s="13"/>
      <c r="C88" s="13"/>
      <c r="D88" s="13"/>
      <c r="E88" s="13"/>
      <c r="F88" s="13"/>
      <c r="G88" s="13"/>
      <c r="H88" s="13"/>
      <c r="I88" s="13"/>
      <c r="J88" s="13"/>
      <c r="K88" s="13"/>
      <c r="L88" s="13"/>
      <c r="M88" s="13"/>
      <c r="N88" s="13"/>
      <c r="O88" s="13"/>
      <c r="P88" s="13"/>
      <c r="Q88" s="13"/>
      <c r="R88" s="13"/>
      <c r="S88" s="13"/>
      <c r="T88" s="317"/>
      <c r="U88" s="13"/>
      <c r="V88" s="13"/>
      <c r="W88" s="13"/>
      <c r="X88" s="13"/>
      <c r="Y88" s="13"/>
      <c r="Z88" s="64"/>
      <c r="AA88" s="41"/>
    </row>
    <row r="89" spans="1:27" ht="15.75" x14ac:dyDescent="0.25">
      <c r="A89" s="13"/>
      <c r="B89" s="13"/>
      <c r="C89" s="13"/>
      <c r="D89" s="13"/>
      <c r="E89" s="13"/>
      <c r="F89" s="13"/>
      <c r="G89" s="13"/>
      <c r="H89" s="13"/>
      <c r="I89" s="13"/>
      <c r="J89" s="13"/>
      <c r="K89" s="13"/>
      <c r="L89" s="13"/>
      <c r="M89" s="13"/>
      <c r="N89" s="13"/>
      <c r="O89" s="13"/>
      <c r="P89" s="13"/>
      <c r="Q89" s="13"/>
      <c r="R89" s="13"/>
      <c r="S89" s="13"/>
      <c r="T89" s="317"/>
      <c r="U89" s="13"/>
      <c r="V89" s="13"/>
      <c r="W89" s="13"/>
      <c r="X89" s="13"/>
      <c r="Y89" s="13"/>
      <c r="Z89" s="64"/>
      <c r="AA89" s="41"/>
    </row>
    <row r="90" spans="1:27" ht="15.75" x14ac:dyDescent="0.25">
      <c r="A90" s="13"/>
      <c r="B90" s="13"/>
      <c r="C90" s="13"/>
      <c r="D90" s="13"/>
      <c r="E90" s="13"/>
      <c r="F90" s="13"/>
      <c r="G90" s="13"/>
      <c r="H90" s="13"/>
      <c r="I90" s="13"/>
      <c r="J90" s="13"/>
      <c r="K90" s="13"/>
      <c r="L90" s="13"/>
      <c r="M90" s="13"/>
      <c r="N90" s="13"/>
      <c r="O90" s="13"/>
      <c r="P90" s="13"/>
      <c r="Q90" s="13"/>
      <c r="R90" s="13"/>
      <c r="S90" s="13"/>
      <c r="T90" s="317"/>
      <c r="U90" s="13"/>
      <c r="V90" s="13"/>
      <c r="W90" s="13"/>
      <c r="X90" s="13"/>
      <c r="Y90" s="13"/>
      <c r="Z90" s="13"/>
      <c r="AA90" s="41"/>
    </row>
    <row r="91" spans="1:27" ht="15.75" x14ac:dyDescent="0.25">
      <c r="A91" s="13"/>
      <c r="B91" s="13"/>
      <c r="C91" s="13"/>
      <c r="D91" s="13"/>
      <c r="E91" s="13"/>
      <c r="F91" s="13"/>
      <c r="G91" s="13"/>
      <c r="H91" s="13"/>
      <c r="I91" s="13"/>
      <c r="J91" s="13"/>
      <c r="K91" s="13"/>
      <c r="L91" s="13"/>
      <c r="M91" s="13"/>
      <c r="N91" s="13"/>
      <c r="O91" s="13"/>
      <c r="P91" s="13"/>
      <c r="Q91" s="13"/>
      <c r="R91" s="13"/>
      <c r="S91" s="13"/>
      <c r="T91" s="317"/>
      <c r="U91" s="13"/>
      <c r="V91" s="13"/>
      <c r="W91" s="13"/>
      <c r="X91" s="13"/>
      <c r="Y91" s="13"/>
      <c r="Z91" s="40"/>
    </row>
    <row r="92" spans="1:27" ht="15.75" x14ac:dyDescent="0.25">
      <c r="A92" s="13"/>
      <c r="B92" s="13"/>
      <c r="C92" s="13"/>
      <c r="D92" s="13"/>
      <c r="E92" s="13"/>
      <c r="F92" s="13"/>
      <c r="G92" s="13"/>
      <c r="H92" s="13"/>
      <c r="I92" s="13"/>
      <c r="J92" s="13"/>
      <c r="K92" s="13"/>
      <c r="L92" s="13"/>
      <c r="M92" s="13"/>
      <c r="N92" s="13"/>
      <c r="O92" s="13"/>
      <c r="P92" s="13"/>
      <c r="Q92" s="13"/>
      <c r="R92" s="13"/>
      <c r="S92" s="13"/>
      <c r="T92" s="317"/>
      <c r="U92" s="13"/>
      <c r="V92" s="13"/>
      <c r="W92" s="13"/>
      <c r="X92" s="13"/>
      <c r="Y92" s="13"/>
      <c r="Z92" s="40"/>
    </row>
    <row r="93" spans="1:27" ht="15.75" x14ac:dyDescent="0.25">
      <c r="A93" s="13"/>
      <c r="B93" s="13"/>
      <c r="C93" s="13"/>
      <c r="D93" s="13"/>
      <c r="E93" s="13"/>
      <c r="F93" s="13"/>
      <c r="G93" s="13"/>
      <c r="H93" s="13"/>
      <c r="I93" s="13"/>
      <c r="J93" s="13"/>
      <c r="K93" s="13"/>
      <c r="L93" s="13"/>
      <c r="M93" s="13"/>
      <c r="N93" s="13"/>
      <c r="O93" s="13"/>
      <c r="P93" s="13"/>
      <c r="Q93" s="13"/>
      <c r="R93" s="13"/>
      <c r="S93" s="13"/>
      <c r="T93" s="317"/>
      <c r="U93" s="13"/>
      <c r="V93" s="13"/>
      <c r="W93" s="13"/>
      <c r="X93" s="13"/>
      <c r="Y93" s="13"/>
      <c r="Z93" s="40"/>
    </row>
    <row r="94" spans="1:27" ht="15.75" x14ac:dyDescent="0.25">
      <c r="A94" s="13"/>
      <c r="B94" s="13"/>
      <c r="C94" s="13"/>
      <c r="D94" s="13"/>
      <c r="E94" s="13"/>
      <c r="F94" s="13"/>
      <c r="G94" s="13"/>
      <c r="H94" s="13"/>
      <c r="I94" s="13"/>
      <c r="J94" s="13"/>
      <c r="K94" s="13"/>
      <c r="L94" s="13"/>
      <c r="M94" s="13"/>
      <c r="N94" s="13"/>
      <c r="O94" s="13"/>
      <c r="P94" s="13"/>
      <c r="Q94" s="13"/>
      <c r="R94" s="13"/>
      <c r="S94" s="13"/>
      <c r="T94" s="317"/>
      <c r="U94" s="13"/>
      <c r="V94" s="13"/>
      <c r="W94" s="13"/>
      <c r="X94" s="13"/>
      <c r="Y94" s="13"/>
      <c r="Z94" s="40"/>
    </row>
    <row r="95" spans="1:27" ht="15.75" x14ac:dyDescent="0.25">
      <c r="A95" s="13"/>
      <c r="B95" s="13"/>
      <c r="C95" s="13"/>
      <c r="D95" s="13"/>
      <c r="E95" s="13"/>
      <c r="F95" s="13"/>
      <c r="G95" s="13"/>
      <c r="H95" s="13"/>
      <c r="I95" s="13"/>
      <c r="J95" s="13"/>
      <c r="K95" s="13"/>
      <c r="L95" s="13"/>
      <c r="M95" s="13"/>
      <c r="N95" s="13"/>
      <c r="O95" s="13"/>
      <c r="P95" s="13"/>
      <c r="Q95" s="13"/>
      <c r="R95" s="13"/>
      <c r="S95" s="13"/>
      <c r="T95" s="317"/>
      <c r="U95" s="13"/>
      <c r="V95" s="13"/>
      <c r="W95" s="13"/>
      <c r="X95" s="13"/>
      <c r="Y95" s="13"/>
      <c r="Z95" s="40"/>
    </row>
    <row r="96" spans="1:27" ht="15.75" x14ac:dyDescent="0.25">
      <c r="A96" s="13"/>
      <c r="B96" s="13"/>
      <c r="C96" s="13"/>
      <c r="D96" s="13"/>
      <c r="E96" s="13"/>
      <c r="F96" s="13"/>
      <c r="G96" s="13"/>
      <c r="H96" s="13"/>
      <c r="I96" s="13"/>
      <c r="J96" s="13"/>
      <c r="K96" s="13"/>
      <c r="L96" s="13"/>
      <c r="M96" s="13"/>
      <c r="N96" s="13"/>
      <c r="O96" s="13"/>
      <c r="P96" s="13"/>
      <c r="Q96" s="13"/>
      <c r="R96" s="13"/>
      <c r="S96" s="13"/>
      <c r="T96" s="317"/>
      <c r="U96" s="13"/>
      <c r="V96" s="13"/>
      <c r="W96" s="13"/>
      <c r="X96" s="13"/>
      <c r="Y96" s="13"/>
      <c r="Z96" s="40"/>
    </row>
    <row r="97" spans="1:28" ht="15.75" x14ac:dyDescent="0.25">
      <c r="A97" s="13"/>
      <c r="B97" s="13"/>
      <c r="C97" s="13"/>
      <c r="D97" s="13"/>
      <c r="E97" s="13"/>
      <c r="F97" s="13"/>
      <c r="G97" s="13"/>
      <c r="H97" s="13"/>
      <c r="I97" s="13"/>
      <c r="J97" s="13"/>
      <c r="K97" s="13"/>
      <c r="L97" s="13"/>
      <c r="M97" s="13"/>
      <c r="N97" s="13"/>
      <c r="O97" s="13"/>
      <c r="P97" s="13"/>
      <c r="Q97" s="13"/>
      <c r="R97" s="13"/>
      <c r="S97" s="13"/>
      <c r="T97" s="317"/>
      <c r="U97" s="13"/>
      <c r="V97" s="13"/>
      <c r="W97" s="13"/>
      <c r="X97" s="13"/>
      <c r="Y97" s="13"/>
      <c r="Z97" s="40"/>
    </row>
    <row r="98" spans="1:28" ht="15.75" x14ac:dyDescent="0.25">
      <c r="A98" s="13"/>
      <c r="B98" s="13"/>
      <c r="C98" s="13"/>
      <c r="D98" s="13"/>
      <c r="E98" s="13"/>
      <c r="F98" s="13"/>
      <c r="G98" s="13"/>
      <c r="H98" s="13"/>
      <c r="I98" s="13"/>
      <c r="J98" s="13"/>
      <c r="K98" s="13"/>
      <c r="L98" s="13"/>
      <c r="M98" s="13"/>
      <c r="N98" s="13"/>
      <c r="O98" s="13"/>
      <c r="P98" s="13"/>
      <c r="Q98" s="13"/>
      <c r="R98" s="13"/>
      <c r="S98" s="13"/>
      <c r="T98" s="317"/>
      <c r="U98" s="13"/>
      <c r="V98" s="13"/>
      <c r="W98" s="13"/>
      <c r="X98" s="13"/>
      <c r="Y98" s="13"/>
      <c r="Z98" s="40"/>
    </row>
    <row r="99" spans="1:28" ht="15.75" x14ac:dyDescent="0.25">
      <c r="A99" s="13"/>
      <c r="B99" s="13"/>
      <c r="C99" s="13"/>
      <c r="D99" s="13"/>
      <c r="E99" s="13"/>
      <c r="F99" s="13"/>
      <c r="G99" s="13"/>
      <c r="H99" s="13"/>
      <c r="I99" s="13"/>
      <c r="J99" s="13"/>
      <c r="K99" s="13"/>
      <c r="L99" s="13"/>
      <c r="M99" s="13"/>
      <c r="N99" s="13"/>
      <c r="O99" s="13"/>
      <c r="P99" s="13"/>
      <c r="Q99" s="13"/>
      <c r="R99" s="13"/>
      <c r="S99" s="13"/>
      <c r="T99" s="317"/>
      <c r="U99" s="13"/>
      <c r="V99" s="13"/>
      <c r="W99" s="13"/>
      <c r="X99" s="13"/>
      <c r="Y99" s="13"/>
      <c r="Z99" s="40"/>
    </row>
    <row r="100" spans="1:28" ht="15.75" x14ac:dyDescent="0.25">
      <c r="A100" s="13"/>
      <c r="B100" s="13"/>
      <c r="C100" s="13"/>
      <c r="D100" s="13"/>
      <c r="E100" s="13"/>
      <c r="F100" s="13"/>
      <c r="G100" s="13"/>
      <c r="H100" s="13"/>
      <c r="I100" s="13"/>
      <c r="J100" s="13"/>
      <c r="K100" s="13"/>
      <c r="L100" s="13"/>
      <c r="M100" s="13"/>
      <c r="N100" s="13"/>
      <c r="O100" s="13"/>
      <c r="P100" s="13"/>
      <c r="Q100" s="13"/>
      <c r="R100" s="13"/>
      <c r="S100" s="13"/>
      <c r="T100" s="317"/>
      <c r="U100" s="13"/>
      <c r="V100" s="13"/>
      <c r="W100" s="13"/>
      <c r="X100" s="13"/>
      <c r="Y100" s="13"/>
      <c r="Z100" s="40"/>
    </row>
    <row r="101" spans="1:28" ht="15.75" x14ac:dyDescent="0.25">
      <c r="A101" s="13"/>
      <c r="B101" s="13"/>
      <c r="C101" s="13"/>
      <c r="D101" s="13"/>
      <c r="E101" s="13"/>
      <c r="F101" s="13"/>
      <c r="G101" s="13"/>
      <c r="H101" s="13"/>
      <c r="I101" s="13"/>
      <c r="J101" s="13"/>
      <c r="K101" s="13"/>
      <c r="L101" s="13"/>
      <c r="M101" s="13"/>
      <c r="N101" s="13"/>
      <c r="O101" s="13"/>
      <c r="P101" s="13"/>
      <c r="Q101" s="13"/>
      <c r="R101" s="13"/>
      <c r="S101" s="13"/>
      <c r="T101" s="317"/>
      <c r="U101" s="13"/>
      <c r="V101" s="13"/>
      <c r="W101" s="13"/>
      <c r="X101" s="13"/>
      <c r="Y101" s="13"/>
      <c r="Z101" s="40"/>
    </row>
    <row r="102" spans="1:28" ht="15.75" x14ac:dyDescent="0.25">
      <c r="A102" s="13"/>
      <c r="B102" s="13"/>
      <c r="C102" s="13"/>
      <c r="D102" s="13"/>
      <c r="E102" s="13"/>
      <c r="F102" s="13"/>
      <c r="G102" s="13"/>
      <c r="H102" s="13"/>
      <c r="I102" s="13"/>
      <c r="J102" s="13"/>
      <c r="K102" s="13"/>
      <c r="L102" s="13"/>
      <c r="M102" s="13"/>
      <c r="N102" s="13"/>
      <c r="O102" s="13"/>
      <c r="P102" s="13"/>
      <c r="Q102" s="13"/>
      <c r="R102" s="13"/>
      <c r="S102" s="13"/>
      <c r="T102" s="317"/>
      <c r="U102" s="13"/>
      <c r="V102" s="13"/>
      <c r="W102" s="13"/>
      <c r="X102" s="13"/>
      <c r="Y102" s="13"/>
      <c r="Z102" s="40"/>
    </row>
    <row r="103" spans="1:28" ht="15.75" x14ac:dyDescent="0.25">
      <c r="A103" s="13"/>
      <c r="B103" s="13"/>
      <c r="C103" s="13"/>
      <c r="D103" s="13"/>
      <c r="E103" s="13"/>
      <c r="F103" s="13"/>
      <c r="G103" s="13"/>
      <c r="H103" s="13"/>
      <c r="I103" s="13"/>
      <c r="J103" s="13"/>
      <c r="K103" s="13"/>
      <c r="L103" s="13"/>
      <c r="M103" s="13"/>
      <c r="N103" s="13"/>
      <c r="O103" s="13"/>
      <c r="P103" s="13"/>
      <c r="Q103" s="13"/>
      <c r="R103" s="13"/>
      <c r="S103" s="13"/>
      <c r="T103" s="317"/>
      <c r="U103" s="13"/>
      <c r="V103" s="13"/>
      <c r="W103" s="13"/>
      <c r="X103" s="13"/>
      <c r="Y103" s="13"/>
      <c r="Z103" s="40"/>
    </row>
    <row r="104" spans="1:28" ht="15.75" x14ac:dyDescent="0.25">
      <c r="A104" s="13"/>
      <c r="B104" s="13"/>
      <c r="C104" s="13"/>
      <c r="D104" s="13"/>
      <c r="E104" s="13"/>
      <c r="F104" s="13"/>
      <c r="G104" s="13"/>
      <c r="H104" s="13"/>
      <c r="I104" s="13"/>
      <c r="J104" s="13"/>
      <c r="K104" s="13"/>
      <c r="L104" s="13"/>
      <c r="M104" s="13"/>
      <c r="N104" s="13"/>
      <c r="O104" s="13"/>
      <c r="P104" s="13"/>
      <c r="Q104" s="13"/>
      <c r="R104" s="13"/>
      <c r="S104" s="13"/>
      <c r="T104" s="317"/>
      <c r="U104" s="13"/>
      <c r="V104" s="13"/>
      <c r="W104" s="13"/>
      <c r="X104" s="13"/>
      <c r="Y104" s="13"/>
      <c r="Z104" s="41"/>
      <c r="AA104" s="60"/>
      <c r="AB104" s="60"/>
    </row>
    <row r="105" spans="1:28" ht="15.75" x14ac:dyDescent="0.25">
      <c r="A105" s="13"/>
      <c r="B105" s="13"/>
      <c r="C105" s="13"/>
      <c r="D105" s="13"/>
      <c r="E105" s="13"/>
      <c r="F105" s="13"/>
      <c r="G105" s="13"/>
      <c r="H105" s="13"/>
      <c r="I105" s="13"/>
      <c r="J105" s="13"/>
      <c r="K105" s="13"/>
      <c r="L105" s="13"/>
      <c r="M105" s="13"/>
      <c r="N105" s="13"/>
      <c r="O105" s="13"/>
      <c r="P105" s="13"/>
      <c r="Q105" s="13"/>
      <c r="R105" s="13"/>
      <c r="S105" s="13"/>
      <c r="T105" s="317"/>
      <c r="U105" s="13"/>
      <c r="V105" s="13"/>
      <c r="W105" s="13"/>
      <c r="X105" s="13"/>
      <c r="Y105" s="13"/>
      <c r="Z105" s="41"/>
      <c r="AA105" s="60"/>
      <c r="AB105" s="60"/>
    </row>
    <row r="106" spans="1:28" ht="15.75" x14ac:dyDescent="0.25">
      <c r="A106" s="13"/>
      <c r="B106" s="13"/>
      <c r="C106" s="13"/>
      <c r="D106" s="13"/>
      <c r="E106" s="13"/>
      <c r="F106" s="13"/>
      <c r="G106" s="13"/>
      <c r="H106" s="13"/>
      <c r="I106" s="13"/>
      <c r="J106" s="13"/>
      <c r="K106" s="13"/>
      <c r="L106" s="13"/>
      <c r="M106" s="13"/>
      <c r="N106" s="13"/>
      <c r="O106" s="13"/>
      <c r="P106" s="13"/>
      <c r="Q106" s="13"/>
      <c r="R106" s="13"/>
      <c r="S106" s="13"/>
      <c r="T106" s="317"/>
      <c r="U106" s="13"/>
      <c r="V106" s="13"/>
      <c r="W106" s="13"/>
      <c r="X106" s="13"/>
      <c r="Y106" s="13"/>
      <c r="Z106" s="41"/>
      <c r="AA106" s="60"/>
      <c r="AB106" s="60"/>
    </row>
    <row r="107" spans="1:28" ht="15.75" x14ac:dyDescent="0.25">
      <c r="A107" s="13"/>
      <c r="B107" s="13"/>
      <c r="C107" s="13"/>
      <c r="D107" s="13"/>
      <c r="E107" s="13"/>
      <c r="F107" s="13"/>
      <c r="G107" s="13"/>
      <c r="H107" s="13"/>
      <c r="I107" s="13"/>
      <c r="J107" s="13"/>
      <c r="K107" s="13"/>
      <c r="L107" s="13"/>
      <c r="M107" s="13"/>
      <c r="N107" s="13"/>
      <c r="O107" s="13"/>
      <c r="P107" s="13"/>
      <c r="Q107" s="13"/>
      <c r="R107" s="13"/>
      <c r="S107" s="13"/>
      <c r="T107" s="317"/>
      <c r="U107" s="13"/>
      <c r="V107" s="13"/>
      <c r="W107" s="13"/>
      <c r="X107" s="13"/>
      <c r="Y107" s="13"/>
      <c r="Z107" s="41"/>
      <c r="AA107" s="60"/>
      <c r="AB107" s="60"/>
    </row>
    <row r="108" spans="1:28" ht="15.75" x14ac:dyDescent="0.25">
      <c r="A108" s="13"/>
      <c r="B108" s="13"/>
      <c r="C108" s="13"/>
      <c r="D108" s="13"/>
      <c r="E108" s="13"/>
      <c r="F108" s="13"/>
      <c r="G108" s="13"/>
      <c r="H108" s="13"/>
      <c r="I108" s="13"/>
      <c r="J108" s="13"/>
      <c r="K108" s="13"/>
      <c r="L108" s="13"/>
      <c r="M108" s="13"/>
      <c r="N108" s="13"/>
      <c r="O108" s="13"/>
      <c r="P108" s="13"/>
      <c r="Q108" s="13"/>
      <c r="R108" s="13"/>
      <c r="S108" s="13"/>
      <c r="T108" s="317"/>
      <c r="U108" s="13"/>
      <c r="V108" s="13"/>
      <c r="W108" s="13"/>
      <c r="X108" s="13"/>
      <c r="Y108" s="13"/>
      <c r="Z108" s="41"/>
      <c r="AA108" s="60"/>
      <c r="AB108" s="60"/>
    </row>
    <row r="109" spans="1:28" ht="15.75" x14ac:dyDescent="0.25">
      <c r="A109" s="13"/>
      <c r="B109" s="13"/>
      <c r="C109" s="13"/>
      <c r="D109" s="13"/>
      <c r="E109" s="13"/>
      <c r="F109" s="13"/>
      <c r="G109" s="13"/>
      <c r="H109" s="13"/>
      <c r="I109" s="13"/>
      <c r="J109" s="13"/>
      <c r="K109" s="13"/>
      <c r="L109" s="13"/>
      <c r="M109" s="13"/>
      <c r="N109" s="13"/>
      <c r="O109" s="13"/>
      <c r="P109" s="13"/>
      <c r="Q109" s="13"/>
      <c r="R109" s="13"/>
      <c r="S109" s="13"/>
      <c r="T109" s="317"/>
      <c r="U109" s="13"/>
      <c r="V109" s="13"/>
      <c r="W109" s="13"/>
      <c r="X109" s="13"/>
      <c r="Y109" s="13"/>
      <c r="Z109" s="41"/>
      <c r="AA109" s="60"/>
      <c r="AB109" s="60"/>
    </row>
    <row r="110" spans="1:28" ht="15.75" x14ac:dyDescent="0.25">
      <c r="A110" s="13"/>
      <c r="B110" s="13"/>
      <c r="C110" s="13"/>
      <c r="D110" s="13"/>
      <c r="E110" s="13"/>
      <c r="F110" s="13"/>
      <c r="G110" s="13"/>
      <c r="H110" s="13"/>
      <c r="I110" s="13"/>
      <c r="J110" s="13"/>
      <c r="K110" s="13"/>
      <c r="L110" s="13"/>
      <c r="M110" s="13"/>
      <c r="N110" s="13"/>
      <c r="O110" s="13"/>
      <c r="P110" s="13"/>
      <c r="Q110" s="13"/>
      <c r="R110" s="13"/>
      <c r="S110" s="13"/>
      <c r="T110" s="317"/>
      <c r="U110" s="13"/>
      <c r="V110" s="13"/>
      <c r="W110" s="13"/>
      <c r="X110" s="13"/>
      <c r="Y110" s="13"/>
      <c r="Z110" s="41"/>
      <c r="AA110" s="60"/>
      <c r="AB110" s="60"/>
    </row>
    <row r="111" spans="1:28" ht="15.75" x14ac:dyDescent="0.25">
      <c r="A111" s="13"/>
      <c r="B111" s="13"/>
      <c r="C111" s="13"/>
      <c r="D111" s="13"/>
      <c r="E111" s="13"/>
      <c r="F111" s="13"/>
      <c r="G111" s="13"/>
      <c r="H111" s="13"/>
      <c r="I111" s="13"/>
      <c r="J111" s="13"/>
      <c r="K111" s="13"/>
      <c r="L111" s="13"/>
      <c r="M111" s="13"/>
      <c r="N111" s="13"/>
      <c r="O111" s="13"/>
      <c r="P111" s="13"/>
      <c r="Q111" s="13"/>
      <c r="R111" s="13"/>
      <c r="S111" s="13"/>
      <c r="T111" s="317"/>
      <c r="U111" s="13"/>
      <c r="V111" s="13"/>
      <c r="W111" s="13"/>
      <c r="X111" s="13"/>
      <c r="Y111" s="13"/>
      <c r="Z111" s="41"/>
      <c r="AA111" s="60"/>
      <c r="AB111" s="60"/>
    </row>
    <row r="112" spans="1:28" ht="15.75" x14ac:dyDescent="0.25">
      <c r="A112" s="13"/>
      <c r="B112" s="13"/>
      <c r="C112" s="13"/>
      <c r="D112" s="13"/>
      <c r="E112" s="13"/>
      <c r="F112" s="13"/>
      <c r="G112" s="13"/>
      <c r="H112" s="13"/>
      <c r="I112" s="13"/>
      <c r="J112" s="13"/>
      <c r="K112" s="13"/>
      <c r="L112" s="13"/>
      <c r="M112" s="13"/>
      <c r="N112" s="13"/>
      <c r="O112" s="13"/>
      <c r="P112" s="13"/>
      <c r="Q112" s="13"/>
      <c r="R112" s="13"/>
      <c r="S112" s="13"/>
      <c r="T112" s="317"/>
      <c r="U112" s="13"/>
      <c r="V112" s="13"/>
      <c r="W112" s="13"/>
      <c r="X112" s="13"/>
      <c r="Y112" s="13"/>
      <c r="Z112" s="41"/>
      <c r="AA112" s="60"/>
      <c r="AB112" s="60"/>
    </row>
    <row r="113" spans="1:31" ht="15.75" x14ac:dyDescent="0.25">
      <c r="A113" s="13"/>
      <c r="B113" s="13"/>
      <c r="C113" s="13"/>
      <c r="D113" s="13"/>
      <c r="E113" s="13"/>
      <c r="F113" s="13"/>
      <c r="G113" s="13"/>
      <c r="H113" s="13"/>
      <c r="I113" s="13"/>
      <c r="J113" s="13"/>
      <c r="K113" s="13"/>
      <c r="L113" s="13"/>
      <c r="M113" s="13"/>
      <c r="N113" s="13"/>
      <c r="O113" s="13"/>
      <c r="P113" s="13"/>
      <c r="Q113" s="13"/>
      <c r="R113" s="13"/>
      <c r="S113" s="13"/>
      <c r="T113" s="317"/>
      <c r="U113" s="13"/>
      <c r="V113" s="13"/>
      <c r="W113" s="13"/>
      <c r="X113" s="13"/>
      <c r="Y113" s="13"/>
      <c r="Z113" s="41"/>
      <c r="AA113" s="60"/>
      <c r="AB113" s="60"/>
    </row>
    <row r="114" spans="1:31" ht="15.75" x14ac:dyDescent="0.25">
      <c r="A114" s="13"/>
      <c r="B114" s="13"/>
      <c r="C114" s="13"/>
      <c r="D114" s="13"/>
      <c r="E114" s="13"/>
      <c r="F114" s="13"/>
      <c r="G114" s="13"/>
      <c r="H114" s="13"/>
      <c r="I114" s="13"/>
      <c r="J114" s="13"/>
      <c r="K114" s="13"/>
      <c r="L114" s="13"/>
      <c r="M114" s="13"/>
      <c r="N114" s="13"/>
      <c r="O114" s="13"/>
      <c r="P114" s="13"/>
      <c r="Q114" s="13"/>
      <c r="R114" s="13"/>
      <c r="S114" s="13"/>
      <c r="T114" s="317"/>
      <c r="U114" s="13"/>
      <c r="V114" s="13"/>
      <c r="W114" s="13"/>
      <c r="X114" s="13"/>
      <c r="Y114" s="13"/>
      <c r="Z114" s="41"/>
      <c r="AA114" s="60"/>
      <c r="AB114" s="60"/>
    </row>
    <row r="115" spans="1:31" ht="15.75" x14ac:dyDescent="0.25">
      <c r="A115" s="13"/>
      <c r="B115" s="13"/>
      <c r="C115" s="13"/>
      <c r="D115" s="13"/>
      <c r="E115" s="13"/>
      <c r="F115" s="13"/>
      <c r="G115" s="13"/>
      <c r="H115" s="13"/>
      <c r="I115" s="13"/>
      <c r="J115" s="13"/>
      <c r="K115" s="13"/>
      <c r="L115" s="13"/>
      <c r="M115" s="13"/>
      <c r="N115" s="13"/>
      <c r="O115" s="13"/>
      <c r="P115" s="13"/>
      <c r="Q115" s="13"/>
      <c r="R115" s="13"/>
      <c r="S115" s="13"/>
      <c r="T115" s="317"/>
      <c r="U115" s="13"/>
      <c r="V115" s="13"/>
      <c r="W115" s="13"/>
      <c r="X115" s="13"/>
      <c r="Y115" s="13"/>
      <c r="Z115" s="41"/>
      <c r="AA115" s="60"/>
      <c r="AB115" s="60"/>
    </row>
    <row r="116" spans="1:31" ht="15.75" x14ac:dyDescent="0.25">
      <c r="A116" s="13"/>
      <c r="B116" s="13"/>
      <c r="C116" s="13"/>
      <c r="D116" s="13"/>
      <c r="E116" s="13"/>
      <c r="F116" s="13"/>
      <c r="G116" s="13"/>
      <c r="H116" s="13"/>
      <c r="I116" s="13"/>
      <c r="J116" s="13"/>
      <c r="K116" s="13"/>
      <c r="L116" s="13"/>
      <c r="M116" s="13"/>
      <c r="N116" s="13"/>
      <c r="O116" s="13"/>
      <c r="P116" s="13"/>
      <c r="Q116" s="13"/>
      <c r="R116" s="13"/>
      <c r="S116" s="13"/>
      <c r="T116" s="317"/>
      <c r="U116" s="13"/>
      <c r="V116" s="13"/>
      <c r="W116" s="13"/>
      <c r="X116" s="13"/>
      <c r="Y116" s="13"/>
      <c r="Z116" s="41"/>
      <c r="AA116" s="60"/>
      <c r="AB116" s="60"/>
    </row>
    <row r="117" spans="1:31" ht="15.75" x14ac:dyDescent="0.25">
      <c r="A117" s="13"/>
      <c r="B117" s="13"/>
      <c r="C117" s="13"/>
      <c r="D117" s="13"/>
      <c r="E117" s="13"/>
      <c r="F117" s="13"/>
      <c r="G117" s="13"/>
      <c r="H117" s="13"/>
      <c r="I117" s="13"/>
      <c r="J117" s="13"/>
      <c r="K117" s="13"/>
      <c r="L117" s="13"/>
      <c r="M117" s="13"/>
      <c r="N117" s="13"/>
      <c r="O117" s="13"/>
      <c r="P117" s="13"/>
      <c r="Q117" s="13"/>
      <c r="R117" s="13"/>
      <c r="S117" s="13"/>
      <c r="T117" s="317"/>
      <c r="U117" s="13"/>
      <c r="V117" s="13"/>
      <c r="W117" s="13"/>
      <c r="X117" s="13"/>
      <c r="Y117" s="13"/>
      <c r="Z117" s="41"/>
      <c r="AA117" s="60"/>
      <c r="AB117" s="60"/>
    </row>
    <row r="118" spans="1:31" ht="15.75" x14ac:dyDescent="0.25">
      <c r="A118" s="13"/>
      <c r="B118" s="13"/>
      <c r="C118" s="13"/>
      <c r="D118" s="13"/>
      <c r="E118" s="13"/>
      <c r="F118" s="13"/>
      <c r="G118" s="13"/>
      <c r="H118" s="13"/>
      <c r="I118" s="13"/>
      <c r="J118" s="13"/>
      <c r="K118" s="13"/>
      <c r="L118" s="13"/>
      <c r="M118" s="13"/>
      <c r="N118" s="13"/>
      <c r="O118" s="13"/>
      <c r="P118" s="13"/>
      <c r="Q118" s="13"/>
      <c r="R118" s="13"/>
      <c r="S118" s="13"/>
      <c r="T118" s="317"/>
      <c r="U118" s="13"/>
      <c r="V118" s="13"/>
      <c r="W118" s="13"/>
      <c r="X118" s="13"/>
      <c r="Y118" s="13"/>
      <c r="Z118" s="41"/>
      <c r="AA118" s="60"/>
      <c r="AB118" s="60"/>
    </row>
    <row r="119" spans="1:31" ht="15.75" x14ac:dyDescent="0.25">
      <c r="A119" s="13"/>
      <c r="B119" s="13"/>
      <c r="C119" s="13"/>
      <c r="D119" s="13"/>
      <c r="E119" s="13"/>
      <c r="F119" s="13"/>
      <c r="G119" s="13"/>
      <c r="H119" s="13"/>
      <c r="I119" s="13"/>
      <c r="J119" s="13"/>
      <c r="K119" s="13"/>
      <c r="L119" s="13"/>
      <c r="M119" s="13"/>
      <c r="N119" s="13"/>
      <c r="O119" s="13"/>
      <c r="P119" s="13"/>
      <c r="Q119" s="13"/>
      <c r="R119" s="13"/>
      <c r="S119" s="13"/>
      <c r="T119" s="317"/>
      <c r="U119" s="13"/>
      <c r="V119" s="13"/>
      <c r="W119" s="13"/>
      <c r="X119" s="13"/>
      <c r="Y119" s="13"/>
      <c r="Z119" s="13"/>
      <c r="AA119" s="60"/>
      <c r="AB119" s="42"/>
    </row>
    <row r="120" spans="1:31" ht="15.75" x14ac:dyDescent="0.25">
      <c r="A120" s="13"/>
      <c r="B120" s="13"/>
      <c r="C120" s="13"/>
      <c r="D120" s="13"/>
      <c r="E120" s="13"/>
      <c r="F120" s="13"/>
      <c r="G120" s="13"/>
      <c r="H120" s="13"/>
      <c r="I120" s="13"/>
      <c r="J120" s="13"/>
      <c r="K120" s="13"/>
      <c r="L120" s="13"/>
      <c r="M120" s="13"/>
      <c r="N120" s="13"/>
      <c r="O120" s="13"/>
      <c r="P120" s="13"/>
      <c r="Q120" s="13"/>
      <c r="R120" s="13"/>
      <c r="S120" s="13"/>
      <c r="T120" s="317"/>
      <c r="U120" s="13"/>
      <c r="V120" s="13"/>
      <c r="W120" s="13"/>
      <c r="X120" s="13"/>
      <c r="Y120" s="13"/>
      <c r="Z120" s="13"/>
      <c r="AA120" s="60"/>
      <c r="AB120" s="42"/>
    </row>
    <row r="121" spans="1:31" ht="15.75" x14ac:dyDescent="0.25">
      <c r="A121" s="13"/>
      <c r="B121" s="13"/>
      <c r="C121" s="13"/>
      <c r="D121" s="13"/>
      <c r="E121" s="13"/>
      <c r="F121" s="13"/>
      <c r="G121" s="13"/>
      <c r="H121" s="13"/>
      <c r="I121" s="13"/>
      <c r="J121" s="13"/>
      <c r="K121" s="13"/>
      <c r="L121" s="13"/>
      <c r="M121" s="13"/>
      <c r="N121" s="13"/>
      <c r="O121" s="13"/>
      <c r="P121" s="13"/>
      <c r="Q121" s="13"/>
      <c r="R121" s="13"/>
      <c r="S121" s="13"/>
      <c r="T121" s="317"/>
      <c r="U121" s="13"/>
      <c r="V121" s="13"/>
      <c r="W121" s="13"/>
      <c r="X121" s="13"/>
      <c r="Y121" s="13"/>
      <c r="Z121" s="13"/>
      <c r="AA121" s="60"/>
      <c r="AB121" s="42"/>
      <c r="AC121" s="44"/>
      <c r="AD121" s="44"/>
      <c r="AE121" s="44"/>
    </row>
    <row r="122" spans="1:31" ht="15.75" x14ac:dyDescent="0.25">
      <c r="A122" s="13"/>
      <c r="B122" s="13"/>
      <c r="C122" s="13"/>
      <c r="D122" s="13"/>
      <c r="E122" s="13"/>
      <c r="F122" s="13"/>
      <c r="G122" s="13"/>
      <c r="H122" s="13"/>
      <c r="I122" s="13"/>
      <c r="J122" s="13"/>
      <c r="K122" s="13"/>
      <c r="L122" s="13"/>
      <c r="M122" s="13"/>
      <c r="N122" s="13"/>
      <c r="O122" s="13"/>
      <c r="P122" s="13"/>
      <c r="Q122" s="13"/>
      <c r="R122" s="13"/>
      <c r="S122" s="13"/>
      <c r="T122" s="317"/>
      <c r="U122" s="13"/>
      <c r="V122" s="13"/>
      <c r="W122" s="13"/>
      <c r="X122" s="13"/>
      <c r="Y122" s="13"/>
      <c r="Z122" s="13"/>
      <c r="AA122" s="60"/>
      <c r="AB122" s="42"/>
    </row>
    <row r="123" spans="1:31" ht="15.75" x14ac:dyDescent="0.25">
      <c r="A123" s="13"/>
      <c r="B123" s="13"/>
      <c r="C123" s="13"/>
      <c r="D123" s="13"/>
      <c r="E123" s="13"/>
      <c r="F123" s="13"/>
      <c r="G123" s="13"/>
      <c r="H123" s="13"/>
      <c r="I123" s="13"/>
      <c r="J123" s="13"/>
      <c r="K123" s="13"/>
      <c r="L123" s="13"/>
      <c r="M123" s="13"/>
      <c r="N123" s="13"/>
      <c r="O123" s="13"/>
      <c r="P123" s="13"/>
      <c r="Q123" s="13"/>
      <c r="R123" s="13"/>
      <c r="S123" s="13"/>
      <c r="T123" s="317"/>
      <c r="U123" s="13"/>
      <c r="V123" s="13"/>
      <c r="W123" s="13"/>
      <c r="X123" s="13"/>
      <c r="Y123" s="13"/>
      <c r="Z123" s="13"/>
      <c r="AA123" s="60"/>
      <c r="AB123" s="42"/>
    </row>
    <row r="124" spans="1:31" ht="15.75" x14ac:dyDescent="0.25">
      <c r="A124" s="13"/>
      <c r="B124" s="13"/>
      <c r="C124" s="13"/>
      <c r="D124" s="13"/>
      <c r="E124" s="13"/>
      <c r="F124" s="13"/>
      <c r="G124" s="13"/>
      <c r="H124" s="13"/>
      <c r="I124" s="13"/>
      <c r="J124" s="13"/>
      <c r="K124" s="13"/>
      <c r="L124" s="13"/>
      <c r="M124" s="13"/>
      <c r="N124" s="13"/>
      <c r="O124" s="13"/>
      <c r="P124" s="13"/>
      <c r="Q124" s="13"/>
      <c r="R124" s="13"/>
      <c r="S124" s="13"/>
      <c r="T124" s="317"/>
      <c r="U124" s="13"/>
      <c r="V124" s="13"/>
      <c r="W124" s="13"/>
      <c r="X124" s="13"/>
      <c r="Y124" s="13"/>
      <c r="Z124" s="13"/>
      <c r="AA124" s="60"/>
      <c r="AB124" s="42"/>
    </row>
    <row r="125" spans="1:31" ht="15.75" x14ac:dyDescent="0.25">
      <c r="A125" s="13"/>
      <c r="B125" s="13"/>
      <c r="C125" s="13"/>
      <c r="D125" s="13"/>
      <c r="E125" s="13"/>
      <c r="F125" s="13"/>
      <c r="G125" s="13"/>
      <c r="H125" s="13"/>
      <c r="I125" s="13"/>
      <c r="J125" s="13"/>
      <c r="K125" s="13"/>
      <c r="L125" s="13"/>
      <c r="M125" s="13"/>
      <c r="N125" s="13"/>
      <c r="O125" s="13"/>
      <c r="P125" s="13"/>
      <c r="Q125" s="13"/>
      <c r="R125" s="13"/>
      <c r="S125" s="13"/>
      <c r="T125" s="317"/>
      <c r="U125" s="13"/>
      <c r="V125" s="13"/>
      <c r="W125" s="13"/>
      <c r="X125" s="13"/>
      <c r="Y125" s="13"/>
      <c r="Z125" s="13"/>
      <c r="AA125" s="60"/>
      <c r="AB125" s="42"/>
    </row>
    <row r="126" spans="1:31" ht="15.75" x14ac:dyDescent="0.25">
      <c r="A126" s="13"/>
      <c r="B126" s="13"/>
      <c r="C126" s="13"/>
      <c r="D126" s="13"/>
      <c r="E126" s="13"/>
      <c r="F126" s="13"/>
      <c r="G126" s="13"/>
      <c r="H126" s="13"/>
      <c r="I126" s="13"/>
      <c r="J126" s="13"/>
      <c r="K126" s="13"/>
      <c r="L126" s="13"/>
      <c r="M126" s="13"/>
      <c r="N126" s="13"/>
      <c r="O126" s="13"/>
      <c r="P126" s="13"/>
      <c r="Q126" s="13"/>
      <c r="R126" s="13"/>
      <c r="S126" s="13"/>
      <c r="T126" s="317"/>
      <c r="U126" s="13"/>
      <c r="V126" s="13"/>
      <c r="W126" s="13"/>
      <c r="X126" s="13"/>
      <c r="Y126" s="13"/>
      <c r="Z126" s="13"/>
      <c r="AA126" s="60"/>
      <c r="AB126" s="42"/>
    </row>
    <row r="127" spans="1:31" ht="15.75" x14ac:dyDescent="0.25">
      <c r="A127" s="13"/>
      <c r="B127" s="13"/>
      <c r="C127" s="13"/>
      <c r="D127" s="13"/>
      <c r="E127" s="13"/>
      <c r="F127" s="13"/>
      <c r="G127" s="13"/>
      <c r="H127" s="13"/>
      <c r="I127" s="13"/>
      <c r="J127" s="13"/>
      <c r="K127" s="13"/>
      <c r="L127" s="13"/>
      <c r="M127" s="13"/>
      <c r="N127" s="13"/>
      <c r="O127" s="13"/>
      <c r="P127" s="13"/>
      <c r="Q127" s="13"/>
      <c r="R127" s="13"/>
      <c r="S127" s="13"/>
      <c r="T127" s="317"/>
      <c r="U127" s="13"/>
      <c r="V127" s="13"/>
      <c r="W127" s="13"/>
      <c r="X127" s="13"/>
      <c r="Y127" s="13"/>
      <c r="Z127" s="13"/>
      <c r="AA127" s="60"/>
      <c r="AB127" s="42"/>
    </row>
    <row r="128" spans="1:31" ht="15.75" x14ac:dyDescent="0.25">
      <c r="A128" s="13"/>
      <c r="B128" s="13"/>
      <c r="C128" s="13"/>
      <c r="D128" s="13"/>
      <c r="E128" s="13"/>
      <c r="F128" s="13"/>
      <c r="G128" s="13"/>
      <c r="H128" s="13"/>
      <c r="I128" s="13"/>
      <c r="J128" s="13"/>
      <c r="K128" s="13"/>
      <c r="L128" s="13"/>
      <c r="M128" s="13"/>
      <c r="N128" s="13"/>
      <c r="O128" s="13"/>
      <c r="P128" s="13"/>
      <c r="Q128" s="13"/>
      <c r="R128" s="13"/>
      <c r="S128" s="13"/>
      <c r="T128" s="317"/>
      <c r="U128" s="13"/>
      <c r="V128" s="13"/>
      <c r="W128" s="13"/>
      <c r="X128" s="13"/>
      <c r="Y128" s="13"/>
      <c r="Z128" s="13"/>
      <c r="AA128" s="60"/>
      <c r="AB128" s="42"/>
    </row>
    <row r="129" spans="1:33" s="44" customFormat="1" ht="15.75" x14ac:dyDescent="0.25">
      <c r="A129" s="12" t="s">
        <v>50</v>
      </c>
      <c r="B129" s="12"/>
      <c r="C129" s="12"/>
      <c r="D129" s="12" t="s">
        <v>51</v>
      </c>
      <c r="E129" s="12" t="s">
        <v>52</v>
      </c>
      <c r="F129" s="12" t="s">
        <v>33</v>
      </c>
      <c r="G129" s="12" t="s">
        <v>54</v>
      </c>
      <c r="H129" s="12"/>
      <c r="I129" s="12" t="s">
        <v>55</v>
      </c>
      <c r="J129" s="12"/>
      <c r="K129" s="12" t="s">
        <v>56</v>
      </c>
      <c r="L129" s="12"/>
      <c r="M129" s="12" t="s">
        <v>57</v>
      </c>
      <c r="N129" s="12"/>
      <c r="O129" s="12" t="s">
        <v>69</v>
      </c>
      <c r="P129" s="12" t="s">
        <v>70</v>
      </c>
      <c r="Q129" s="12" t="s">
        <v>71</v>
      </c>
      <c r="R129" s="12" t="s">
        <v>73</v>
      </c>
      <c r="S129" s="12" t="s">
        <v>72</v>
      </c>
      <c r="T129" s="318" t="s">
        <v>74</v>
      </c>
      <c r="U129" s="39"/>
      <c r="V129" s="39" t="s">
        <v>76</v>
      </c>
      <c r="W129" s="39" t="s">
        <v>77</v>
      </c>
      <c r="X129" s="39" t="s">
        <v>78</v>
      </c>
      <c r="Y129" s="13"/>
      <c r="Z129" s="13"/>
      <c r="AA129" s="43"/>
      <c r="AB129" s="43"/>
      <c r="AC129" s="14"/>
      <c r="AD129" s="14"/>
      <c r="AE129" s="14"/>
      <c r="AF129" s="14"/>
      <c r="AG129" s="14"/>
    </row>
    <row r="130" spans="1:33" ht="15.75" x14ac:dyDescent="0.25">
      <c r="A130" s="10">
        <v>1</v>
      </c>
      <c r="B130" s="10"/>
      <c r="C130" s="10"/>
      <c r="D130" s="10">
        <v>1</v>
      </c>
      <c r="E130" s="10">
        <v>1</v>
      </c>
      <c r="F130" s="10">
        <v>1</v>
      </c>
      <c r="G130" s="10">
        <v>1</v>
      </c>
      <c r="H130" s="10"/>
      <c r="I130" s="10">
        <v>1</v>
      </c>
      <c r="J130" s="10"/>
      <c r="K130" s="10"/>
      <c r="L130" s="10"/>
      <c r="M130" s="10">
        <v>1</v>
      </c>
      <c r="N130" s="10"/>
      <c r="O130" s="10">
        <v>1</v>
      </c>
      <c r="P130" s="10">
        <v>1</v>
      </c>
      <c r="Q130" s="10"/>
      <c r="R130" s="10">
        <v>1</v>
      </c>
      <c r="S130" s="10"/>
      <c r="T130" s="319">
        <v>1</v>
      </c>
      <c r="U130" s="13"/>
      <c r="V130" s="13"/>
      <c r="W130" s="13"/>
      <c r="X130" s="13"/>
      <c r="Y130" s="13"/>
      <c r="Z130" s="13"/>
      <c r="AF130" s="44"/>
      <c r="AG130" s="44"/>
    </row>
    <row r="131" spans="1:33" ht="15.75" x14ac:dyDescent="0.25">
      <c r="A131" s="10">
        <v>2</v>
      </c>
      <c r="B131" s="10"/>
      <c r="C131" s="10"/>
      <c r="D131" s="10">
        <v>2</v>
      </c>
      <c r="E131" s="10">
        <v>2</v>
      </c>
      <c r="F131" s="10">
        <v>2</v>
      </c>
      <c r="G131" s="10">
        <v>2</v>
      </c>
      <c r="H131" s="10"/>
      <c r="I131" s="10">
        <v>2</v>
      </c>
      <c r="J131" s="10"/>
      <c r="K131" s="10"/>
      <c r="L131" s="10"/>
      <c r="M131" s="10">
        <v>2</v>
      </c>
      <c r="N131" s="10"/>
      <c r="O131" s="10">
        <v>2</v>
      </c>
      <c r="P131" s="10"/>
      <c r="Q131" s="10"/>
      <c r="R131" s="10">
        <v>2</v>
      </c>
      <c r="S131" s="10"/>
      <c r="T131" s="319"/>
      <c r="U131" s="13"/>
      <c r="V131" s="13"/>
      <c r="W131" s="13"/>
      <c r="X131" s="13"/>
      <c r="Y131" s="13"/>
      <c r="Z131" s="13"/>
    </row>
    <row r="132" spans="1:33" ht="15.75" x14ac:dyDescent="0.25">
      <c r="A132" s="10">
        <v>3</v>
      </c>
      <c r="B132" s="10"/>
      <c r="C132" s="10"/>
      <c r="D132" s="10">
        <v>3</v>
      </c>
      <c r="E132" s="10">
        <v>3</v>
      </c>
      <c r="F132" s="10">
        <v>3</v>
      </c>
      <c r="G132" s="10">
        <v>3</v>
      </c>
      <c r="H132" s="10"/>
      <c r="I132" s="10">
        <v>3</v>
      </c>
      <c r="J132" s="10"/>
      <c r="K132" s="10"/>
      <c r="L132" s="10"/>
      <c r="M132" s="10">
        <v>3</v>
      </c>
      <c r="N132" s="10"/>
      <c r="O132" s="10">
        <v>3</v>
      </c>
      <c r="P132" s="10"/>
      <c r="Q132" s="10"/>
      <c r="R132" s="10"/>
      <c r="S132" s="10"/>
      <c r="T132" s="319"/>
      <c r="U132" s="13"/>
      <c r="V132" s="13"/>
      <c r="W132" s="13"/>
      <c r="X132" s="13"/>
      <c r="Y132" s="13"/>
      <c r="Z132" s="13"/>
    </row>
    <row r="133" spans="1:33" ht="15.75" x14ac:dyDescent="0.25">
      <c r="A133" s="10">
        <v>4</v>
      </c>
      <c r="B133" s="10"/>
      <c r="C133" s="10"/>
      <c r="D133" s="10">
        <v>4</v>
      </c>
      <c r="E133" s="10">
        <v>4</v>
      </c>
      <c r="F133" s="10">
        <v>4</v>
      </c>
      <c r="G133" s="10">
        <v>4</v>
      </c>
      <c r="H133" s="10"/>
      <c r="I133" s="10">
        <v>4</v>
      </c>
      <c r="J133" s="10"/>
      <c r="K133" s="10"/>
      <c r="L133" s="10"/>
      <c r="M133" s="10">
        <v>4</v>
      </c>
      <c r="N133" s="10"/>
      <c r="O133" s="10">
        <v>4</v>
      </c>
      <c r="P133" s="10"/>
      <c r="Q133" s="10"/>
      <c r="R133" s="10"/>
      <c r="S133" s="10"/>
      <c r="T133" s="319"/>
      <c r="U133" s="13"/>
      <c r="V133" s="13"/>
      <c r="W133" s="13"/>
      <c r="X133" s="13"/>
      <c r="Y133" s="13"/>
      <c r="Z133" s="13"/>
    </row>
    <row r="134" spans="1:33" ht="15.75" x14ac:dyDescent="0.25">
      <c r="A134" s="10">
        <v>5</v>
      </c>
      <c r="B134" s="10"/>
      <c r="C134" s="10"/>
      <c r="D134" s="10">
        <v>5</v>
      </c>
      <c r="E134" s="10">
        <v>5</v>
      </c>
      <c r="F134" s="10">
        <v>5</v>
      </c>
      <c r="G134" s="10">
        <v>5</v>
      </c>
      <c r="H134" s="10"/>
      <c r="I134" s="10">
        <v>5</v>
      </c>
      <c r="J134" s="10"/>
      <c r="K134" s="10"/>
      <c r="L134" s="10"/>
      <c r="M134" s="10">
        <v>5</v>
      </c>
      <c r="N134" s="10"/>
      <c r="O134" s="10">
        <v>5</v>
      </c>
      <c r="P134" s="10"/>
      <c r="Q134" s="10"/>
      <c r="R134" s="10"/>
      <c r="S134" s="10"/>
      <c r="T134" s="319"/>
      <c r="U134" s="13"/>
      <c r="V134" s="13"/>
      <c r="W134" s="13"/>
      <c r="X134" s="13"/>
      <c r="Y134" s="13"/>
      <c r="Z134" s="13"/>
    </row>
    <row r="135" spans="1:33" ht="15.75" x14ac:dyDescent="0.25">
      <c r="A135" s="10">
        <v>6</v>
      </c>
      <c r="B135" s="10"/>
      <c r="C135" s="10"/>
      <c r="D135" s="10">
        <v>6</v>
      </c>
      <c r="E135" s="10">
        <v>6</v>
      </c>
      <c r="F135" s="10">
        <v>6</v>
      </c>
      <c r="G135" s="10"/>
      <c r="H135" s="10"/>
      <c r="I135" s="10"/>
      <c r="J135" s="10"/>
      <c r="K135" s="10"/>
      <c r="L135" s="10"/>
      <c r="M135" s="10">
        <v>6</v>
      </c>
      <c r="N135" s="10"/>
      <c r="O135" s="10">
        <v>6</v>
      </c>
      <c r="P135" s="10"/>
      <c r="Q135" s="10"/>
      <c r="R135" s="10"/>
      <c r="S135" s="10"/>
      <c r="T135" s="319"/>
      <c r="U135" s="13"/>
      <c r="V135" s="13"/>
      <c r="W135" s="13"/>
      <c r="X135" s="13"/>
      <c r="Y135" s="13"/>
      <c r="Z135" s="13"/>
    </row>
    <row r="136" spans="1:33" ht="15.75" x14ac:dyDescent="0.25">
      <c r="A136" s="10">
        <v>7</v>
      </c>
      <c r="B136" s="10"/>
      <c r="C136" s="10"/>
      <c r="D136" s="10">
        <v>7</v>
      </c>
      <c r="E136" s="10">
        <v>7</v>
      </c>
      <c r="F136" s="10">
        <v>7</v>
      </c>
      <c r="G136" s="10"/>
      <c r="H136" s="10"/>
      <c r="I136" s="10"/>
      <c r="J136" s="10"/>
      <c r="K136" s="10"/>
      <c r="L136" s="10"/>
      <c r="M136" s="10">
        <v>7</v>
      </c>
      <c r="N136" s="10"/>
      <c r="O136" s="10">
        <v>7</v>
      </c>
      <c r="P136" s="10"/>
      <c r="Q136" s="10"/>
      <c r="R136" s="10"/>
      <c r="S136" s="10"/>
      <c r="T136" s="319"/>
      <c r="U136" s="13"/>
      <c r="V136" s="13"/>
      <c r="W136" s="13"/>
      <c r="X136" s="13"/>
      <c r="Y136" s="13"/>
      <c r="Z136" s="13"/>
    </row>
    <row r="137" spans="1:33" ht="15.75" x14ac:dyDescent="0.25">
      <c r="A137" s="10">
        <v>8</v>
      </c>
      <c r="B137" s="10"/>
      <c r="C137" s="10"/>
      <c r="D137" s="10">
        <v>8</v>
      </c>
      <c r="E137" s="10">
        <v>8</v>
      </c>
      <c r="F137" s="10">
        <v>8</v>
      </c>
      <c r="G137" s="10"/>
      <c r="H137" s="10"/>
      <c r="I137" s="10"/>
      <c r="J137" s="10"/>
      <c r="K137" s="10"/>
      <c r="L137" s="10"/>
      <c r="M137" s="10">
        <v>8</v>
      </c>
      <c r="N137" s="10"/>
      <c r="O137" s="10">
        <v>8</v>
      </c>
      <c r="P137" s="10"/>
      <c r="Q137" s="10"/>
      <c r="R137" s="10"/>
      <c r="S137" s="10"/>
      <c r="T137" s="319"/>
      <c r="U137" s="13"/>
      <c r="V137" s="13"/>
      <c r="W137" s="13"/>
      <c r="X137" s="13"/>
      <c r="Y137" s="13"/>
      <c r="Z137" s="13"/>
    </row>
    <row r="138" spans="1:33" ht="15.75" x14ac:dyDescent="0.25">
      <c r="A138" s="10">
        <v>9</v>
      </c>
      <c r="B138" s="10"/>
      <c r="C138" s="10"/>
      <c r="D138" s="10">
        <v>9</v>
      </c>
      <c r="E138" s="10">
        <v>9</v>
      </c>
      <c r="F138" s="10">
        <v>9</v>
      </c>
      <c r="G138" s="10"/>
      <c r="H138" s="10"/>
      <c r="I138" s="10"/>
      <c r="J138" s="10"/>
      <c r="K138" s="10"/>
      <c r="L138" s="10"/>
      <c r="M138" s="10">
        <v>9</v>
      </c>
      <c r="N138" s="10"/>
      <c r="O138" s="10"/>
      <c r="P138" s="10"/>
      <c r="Q138" s="10"/>
      <c r="R138" s="10"/>
      <c r="S138" s="10"/>
      <c r="T138" s="319"/>
      <c r="U138" s="13"/>
      <c r="V138" s="13"/>
      <c r="W138" s="13"/>
      <c r="X138" s="13"/>
      <c r="Y138" s="13"/>
      <c r="Z138" s="13"/>
    </row>
    <row r="139" spans="1:33" ht="15.75" x14ac:dyDescent="0.25">
      <c r="A139" s="10">
        <v>10</v>
      </c>
      <c r="B139" s="10"/>
      <c r="C139" s="10"/>
      <c r="D139" s="10">
        <v>10</v>
      </c>
      <c r="E139" s="10"/>
      <c r="F139" s="10">
        <v>10</v>
      </c>
      <c r="G139" s="10"/>
      <c r="H139" s="10"/>
      <c r="I139" s="10"/>
      <c r="J139" s="10"/>
      <c r="K139" s="10"/>
      <c r="L139" s="10"/>
      <c r="M139" s="10">
        <v>10</v>
      </c>
      <c r="N139" s="10"/>
      <c r="O139" s="10"/>
      <c r="P139" s="10"/>
      <c r="Q139" s="10"/>
      <c r="R139" s="10"/>
      <c r="S139" s="10"/>
      <c r="T139" s="319"/>
      <c r="U139" s="13"/>
      <c r="V139" s="13"/>
      <c r="W139" s="13"/>
      <c r="X139" s="13"/>
      <c r="Y139" s="13"/>
      <c r="Z139" s="13"/>
    </row>
    <row r="140" spans="1:33" ht="15.75" x14ac:dyDescent="0.25">
      <c r="A140" s="10">
        <v>11</v>
      </c>
      <c r="B140" s="10"/>
      <c r="C140" s="10"/>
      <c r="D140" s="10">
        <v>11</v>
      </c>
      <c r="E140" s="10"/>
      <c r="F140" s="10">
        <v>11</v>
      </c>
      <c r="G140" s="10"/>
      <c r="H140" s="10"/>
      <c r="I140" s="10"/>
      <c r="J140" s="10"/>
      <c r="K140" s="10"/>
      <c r="L140" s="10"/>
      <c r="M140" s="10">
        <v>11</v>
      </c>
      <c r="N140" s="10"/>
      <c r="O140" s="10"/>
      <c r="P140" s="10"/>
      <c r="Q140" s="10"/>
      <c r="R140" s="10"/>
      <c r="S140" s="10"/>
      <c r="T140" s="319"/>
      <c r="U140" s="13"/>
      <c r="V140" s="13"/>
      <c r="W140" s="13"/>
      <c r="X140" s="13"/>
      <c r="Y140" s="13"/>
      <c r="Z140" s="13"/>
    </row>
    <row r="141" spans="1:33" ht="15.75" x14ac:dyDescent="0.25">
      <c r="A141" s="10">
        <v>12</v>
      </c>
      <c r="B141" s="10"/>
      <c r="C141" s="10"/>
      <c r="D141" s="10">
        <v>12</v>
      </c>
      <c r="E141" s="10"/>
      <c r="F141" s="10">
        <v>12</v>
      </c>
      <c r="G141" s="10"/>
      <c r="H141" s="10"/>
      <c r="I141" s="10"/>
      <c r="J141" s="10"/>
      <c r="K141" s="10"/>
      <c r="L141" s="10"/>
      <c r="M141" s="10">
        <v>12</v>
      </c>
      <c r="N141" s="10"/>
      <c r="O141" s="10"/>
      <c r="P141" s="10"/>
      <c r="Q141" s="10"/>
      <c r="R141" s="10"/>
      <c r="S141" s="10"/>
      <c r="T141" s="319"/>
      <c r="U141" s="13"/>
      <c r="V141" s="13"/>
      <c r="W141" s="13"/>
      <c r="X141" s="13"/>
      <c r="Y141" s="13"/>
      <c r="Z141" s="13"/>
    </row>
    <row r="142" spans="1:33" ht="15.75" x14ac:dyDescent="0.25">
      <c r="A142" s="10">
        <v>13</v>
      </c>
      <c r="B142" s="10"/>
      <c r="C142" s="10"/>
      <c r="D142" s="10">
        <v>13</v>
      </c>
      <c r="E142" s="10"/>
      <c r="F142" s="10">
        <v>13</v>
      </c>
      <c r="G142" s="10"/>
      <c r="H142" s="10"/>
      <c r="I142" s="10"/>
      <c r="J142" s="10"/>
      <c r="K142" s="10"/>
      <c r="L142" s="10"/>
      <c r="M142" s="10">
        <v>13</v>
      </c>
      <c r="N142" s="10"/>
      <c r="O142" s="10"/>
      <c r="P142" s="10"/>
      <c r="Q142" s="10"/>
      <c r="R142" s="10"/>
      <c r="S142" s="10"/>
      <c r="T142" s="319"/>
      <c r="U142" s="13"/>
      <c r="V142" s="13"/>
      <c r="W142" s="13"/>
      <c r="X142" s="13"/>
      <c r="Y142" s="13"/>
      <c r="Z142" s="13"/>
    </row>
    <row r="143" spans="1:33" ht="15.75" x14ac:dyDescent="0.25">
      <c r="A143" s="10">
        <v>14</v>
      </c>
      <c r="B143" s="10"/>
      <c r="C143" s="10"/>
      <c r="D143" s="10">
        <v>14</v>
      </c>
      <c r="E143" s="10"/>
      <c r="F143" s="10">
        <v>14</v>
      </c>
      <c r="G143" s="10"/>
      <c r="H143" s="10"/>
      <c r="I143" s="10"/>
      <c r="J143" s="10"/>
      <c r="K143" s="10"/>
      <c r="L143" s="10"/>
      <c r="M143" s="10">
        <v>14</v>
      </c>
      <c r="N143" s="10"/>
      <c r="O143" s="10"/>
      <c r="P143" s="10"/>
      <c r="Q143" s="10"/>
      <c r="R143" s="10"/>
      <c r="S143" s="10"/>
      <c r="T143" s="319"/>
      <c r="U143" s="13"/>
      <c r="V143" s="13"/>
      <c r="W143" s="13"/>
      <c r="X143" s="13"/>
      <c r="Y143" s="13"/>
      <c r="Z143" s="13"/>
    </row>
    <row r="144" spans="1:33" ht="15.75" x14ac:dyDescent="0.25">
      <c r="A144" s="10">
        <v>15</v>
      </c>
      <c r="B144" s="10"/>
      <c r="C144" s="10"/>
      <c r="D144" s="10">
        <v>15</v>
      </c>
      <c r="E144" s="10"/>
      <c r="F144" s="10">
        <v>15</v>
      </c>
      <c r="G144" s="10"/>
      <c r="H144" s="10"/>
      <c r="I144" s="10"/>
      <c r="J144" s="10"/>
      <c r="K144" s="10"/>
      <c r="L144" s="10"/>
      <c r="M144" s="10">
        <v>15</v>
      </c>
      <c r="N144" s="10"/>
      <c r="O144" s="10"/>
      <c r="P144" s="10"/>
      <c r="Q144" s="10"/>
      <c r="R144" s="10"/>
      <c r="S144" s="10"/>
      <c r="T144" s="319"/>
      <c r="U144" s="13"/>
      <c r="V144" s="13"/>
      <c r="W144" s="13"/>
      <c r="X144" s="13"/>
      <c r="Y144" s="13"/>
      <c r="Z144" s="13"/>
    </row>
    <row r="145" spans="1:26" ht="15.75" x14ac:dyDescent="0.25">
      <c r="A145" s="10"/>
      <c r="B145" s="10"/>
      <c r="C145" s="10"/>
      <c r="D145" s="10">
        <v>16</v>
      </c>
      <c r="E145" s="10"/>
      <c r="F145" s="10"/>
      <c r="G145" s="10"/>
      <c r="H145" s="10"/>
      <c r="I145" s="10"/>
      <c r="J145" s="10"/>
      <c r="K145" s="10"/>
      <c r="L145" s="10"/>
      <c r="M145" s="10">
        <v>16</v>
      </c>
      <c r="N145" s="10"/>
      <c r="O145" s="10"/>
      <c r="P145" s="10"/>
      <c r="Q145" s="10"/>
      <c r="R145" s="10"/>
      <c r="S145" s="10"/>
      <c r="T145" s="319"/>
      <c r="U145" s="13"/>
      <c r="V145" s="13"/>
      <c r="W145" s="13"/>
      <c r="X145" s="13"/>
      <c r="Y145" s="13"/>
      <c r="Z145" s="13"/>
    </row>
    <row r="146" spans="1:26" ht="15.75" x14ac:dyDescent="0.25">
      <c r="A146" s="10"/>
      <c r="B146" s="10"/>
      <c r="C146" s="10"/>
      <c r="D146" s="10">
        <v>17</v>
      </c>
      <c r="E146" s="10"/>
      <c r="F146" s="10"/>
      <c r="G146" s="10"/>
      <c r="H146" s="10"/>
      <c r="I146" s="10"/>
      <c r="J146" s="10"/>
      <c r="K146" s="10"/>
      <c r="L146" s="10"/>
      <c r="M146" s="10"/>
      <c r="N146" s="10"/>
      <c r="O146" s="10"/>
      <c r="P146" s="10"/>
      <c r="Q146" s="10"/>
      <c r="R146" s="10"/>
      <c r="S146" s="10"/>
      <c r="T146" s="319"/>
      <c r="U146" s="13"/>
      <c r="V146" s="13"/>
      <c r="W146" s="13"/>
      <c r="X146" s="13"/>
      <c r="Y146" s="13"/>
      <c r="Z146" s="13"/>
    </row>
    <row r="147" spans="1:26" ht="15.75" x14ac:dyDescent="0.25">
      <c r="A147" s="10"/>
      <c r="B147" s="10"/>
      <c r="C147" s="10"/>
      <c r="D147" s="10">
        <v>18</v>
      </c>
      <c r="E147" s="10"/>
      <c r="F147" s="10"/>
      <c r="G147" s="10"/>
      <c r="H147" s="10"/>
      <c r="I147" s="10"/>
      <c r="J147" s="10"/>
      <c r="K147" s="10"/>
      <c r="L147" s="10"/>
      <c r="M147" s="10"/>
      <c r="N147" s="10"/>
      <c r="O147" s="10"/>
      <c r="P147" s="10"/>
      <c r="Q147" s="10"/>
      <c r="R147" s="10"/>
      <c r="S147" s="10"/>
      <c r="T147" s="319"/>
      <c r="U147" s="13"/>
      <c r="V147" s="13"/>
      <c r="W147" s="13"/>
      <c r="X147" s="13"/>
      <c r="Y147" s="13"/>
      <c r="Z147" s="13"/>
    </row>
    <row r="148" spans="1:26" ht="15.75" x14ac:dyDescent="0.25">
      <c r="A148" s="13"/>
      <c r="B148" s="13"/>
      <c r="C148" s="13"/>
      <c r="D148" s="13"/>
      <c r="E148" s="13"/>
      <c r="F148" s="13"/>
      <c r="G148" s="13"/>
      <c r="H148" s="13"/>
      <c r="I148" s="13"/>
      <c r="J148" s="13"/>
      <c r="K148" s="13"/>
      <c r="L148" s="13"/>
      <c r="M148" s="13"/>
      <c r="N148" s="13"/>
      <c r="O148" s="13"/>
      <c r="P148" s="13"/>
      <c r="Q148" s="13"/>
      <c r="R148" s="13"/>
      <c r="S148" s="13"/>
      <c r="T148" s="317"/>
      <c r="U148" s="13"/>
      <c r="V148" s="13"/>
      <c r="W148" s="13"/>
      <c r="X148" s="13"/>
      <c r="Y148" s="13"/>
      <c r="Z148" s="13"/>
    </row>
    <row r="149" spans="1:26" ht="15.75" x14ac:dyDescent="0.25">
      <c r="A149" s="13"/>
      <c r="B149" s="13"/>
      <c r="C149" s="13"/>
      <c r="D149" s="13"/>
      <c r="E149" s="13"/>
      <c r="F149" s="13"/>
      <c r="G149" s="13"/>
      <c r="H149" s="13"/>
      <c r="I149" s="13"/>
      <c r="J149" s="13"/>
      <c r="K149" s="13"/>
      <c r="L149" s="13"/>
      <c r="M149" s="13"/>
      <c r="N149" s="13"/>
      <c r="O149" s="13"/>
      <c r="P149" s="13"/>
      <c r="Q149" s="13"/>
      <c r="R149" s="13"/>
      <c r="S149" s="13"/>
      <c r="T149" s="317"/>
      <c r="U149" s="13"/>
      <c r="V149" s="13"/>
      <c r="W149" s="13"/>
      <c r="X149" s="13"/>
      <c r="Y149" s="13"/>
      <c r="Z149" s="13"/>
    </row>
    <row r="150" spans="1:26" ht="15.75" x14ac:dyDescent="0.25">
      <c r="A150" s="13"/>
      <c r="B150" s="13"/>
      <c r="C150" s="13"/>
      <c r="D150" s="13"/>
      <c r="E150" s="13"/>
      <c r="F150" s="13"/>
      <c r="G150" s="13"/>
      <c r="H150" s="13"/>
      <c r="I150" s="13"/>
      <c r="J150" s="13"/>
      <c r="K150" s="13"/>
      <c r="L150" s="13"/>
      <c r="M150" s="13"/>
      <c r="N150" s="13"/>
      <c r="O150" s="13"/>
      <c r="P150" s="13"/>
      <c r="Q150" s="13"/>
      <c r="R150" s="13"/>
      <c r="S150" s="13"/>
      <c r="T150" s="317"/>
      <c r="U150" s="13"/>
      <c r="V150" s="13"/>
      <c r="W150" s="13"/>
      <c r="X150" s="13"/>
      <c r="Y150" s="13"/>
      <c r="Z150" s="13"/>
    </row>
    <row r="151" spans="1:26" ht="15.75" x14ac:dyDescent="0.25">
      <c r="A151" s="13"/>
      <c r="B151" s="13"/>
      <c r="C151" s="13"/>
      <c r="D151" s="13"/>
      <c r="E151" s="13"/>
      <c r="F151" s="13"/>
      <c r="G151" s="13"/>
      <c r="H151" s="13"/>
      <c r="I151" s="13"/>
      <c r="J151" s="13"/>
      <c r="K151" s="13"/>
      <c r="L151" s="13"/>
      <c r="M151" s="13"/>
      <c r="N151" s="13"/>
      <c r="O151" s="13"/>
      <c r="P151" s="13"/>
      <c r="Q151" s="13"/>
      <c r="R151" s="13"/>
      <c r="S151" s="13"/>
      <c r="T151" s="317"/>
      <c r="U151" s="13"/>
      <c r="V151" s="13"/>
      <c r="W151" s="13"/>
      <c r="X151" s="13"/>
      <c r="Y151" s="13"/>
      <c r="Z151" s="13"/>
    </row>
    <row r="152" spans="1:26" ht="15.75" x14ac:dyDescent="0.25">
      <c r="A152" s="13"/>
      <c r="B152" s="13"/>
      <c r="C152" s="13"/>
      <c r="D152" s="13"/>
      <c r="E152" s="13"/>
      <c r="F152" s="13"/>
      <c r="G152" s="13"/>
      <c r="H152" s="13"/>
      <c r="I152" s="13"/>
      <c r="J152" s="13"/>
      <c r="K152" s="13"/>
      <c r="L152" s="13"/>
      <c r="M152" s="13"/>
      <c r="N152" s="13"/>
      <c r="O152" s="13"/>
      <c r="P152" s="13"/>
      <c r="Q152" s="13"/>
      <c r="R152" s="13"/>
      <c r="S152" s="13"/>
      <c r="T152" s="317"/>
      <c r="U152" s="13"/>
      <c r="V152" s="13"/>
      <c r="W152" s="13"/>
      <c r="X152" s="13"/>
      <c r="Y152" s="13"/>
      <c r="Z152" s="13"/>
    </row>
    <row r="153" spans="1:26" ht="15.75" x14ac:dyDescent="0.25">
      <c r="A153" s="13"/>
      <c r="B153" s="13"/>
      <c r="C153" s="13"/>
      <c r="D153" s="13"/>
      <c r="E153" s="13"/>
      <c r="F153" s="13"/>
      <c r="G153" s="13"/>
      <c r="H153" s="13"/>
      <c r="I153" s="13"/>
      <c r="J153" s="13"/>
      <c r="K153" s="13"/>
      <c r="L153" s="13"/>
      <c r="M153" s="13"/>
      <c r="N153" s="13"/>
      <c r="O153" s="13"/>
      <c r="P153" s="13"/>
      <c r="Q153" s="13"/>
      <c r="R153" s="13"/>
      <c r="S153" s="13"/>
      <c r="T153" s="317"/>
      <c r="U153" s="13"/>
      <c r="V153" s="13"/>
      <c r="W153" s="13"/>
      <c r="X153" s="13"/>
      <c r="Y153" s="13"/>
      <c r="Z153" s="13"/>
    </row>
    <row r="154" spans="1:26" ht="15.75" x14ac:dyDescent="0.25">
      <c r="A154" s="13"/>
      <c r="B154" s="13"/>
      <c r="C154" s="13"/>
      <c r="D154" s="13"/>
      <c r="E154" s="13"/>
      <c r="F154" s="13"/>
      <c r="G154" s="13"/>
      <c r="H154" s="13"/>
      <c r="I154" s="13"/>
      <c r="J154" s="13"/>
      <c r="K154" s="13"/>
      <c r="L154" s="13"/>
      <c r="M154" s="13"/>
      <c r="N154" s="13"/>
      <c r="O154" s="13"/>
      <c r="P154" s="13"/>
      <c r="Q154" s="13"/>
      <c r="R154" s="13"/>
      <c r="S154" s="13"/>
      <c r="T154" s="317"/>
      <c r="U154" s="13"/>
      <c r="V154" s="13"/>
      <c r="W154" s="13"/>
      <c r="X154" s="13"/>
      <c r="Y154" s="13"/>
      <c r="Z154" s="13"/>
    </row>
    <row r="155" spans="1:26" ht="15.75" x14ac:dyDescent="0.25">
      <c r="A155" s="13"/>
      <c r="B155" s="13"/>
      <c r="C155" s="13"/>
      <c r="D155" s="13"/>
      <c r="E155" s="13"/>
      <c r="F155" s="13"/>
      <c r="G155" s="13"/>
      <c r="H155" s="13"/>
      <c r="I155" s="13"/>
      <c r="J155" s="13"/>
      <c r="K155" s="13"/>
      <c r="L155" s="13"/>
      <c r="M155" s="13"/>
      <c r="N155" s="13"/>
      <c r="O155" s="13"/>
      <c r="P155" s="13"/>
      <c r="Q155" s="13"/>
      <c r="R155" s="13"/>
      <c r="S155" s="13"/>
      <c r="T155" s="317"/>
      <c r="U155" s="13"/>
      <c r="V155" s="13"/>
      <c r="W155" s="13"/>
      <c r="X155" s="13"/>
      <c r="Y155" s="13"/>
      <c r="Z155" s="13"/>
    </row>
    <row r="156" spans="1:26" ht="15.75" x14ac:dyDescent="0.25">
      <c r="A156" s="583" t="s">
        <v>79</v>
      </c>
      <c r="B156" s="584"/>
      <c r="C156" s="584"/>
      <c r="D156" s="585"/>
      <c r="E156" s="583" t="s">
        <v>80</v>
      </c>
      <c r="F156" s="585"/>
      <c r="G156" s="583" t="s">
        <v>28</v>
      </c>
      <c r="H156" s="584"/>
      <c r="I156" s="585"/>
      <c r="J156" s="261"/>
      <c r="K156" s="583" t="s">
        <v>29</v>
      </c>
      <c r="L156" s="584"/>
      <c r="M156" s="585"/>
      <c r="N156" s="137"/>
      <c r="O156" s="574" t="s">
        <v>81</v>
      </c>
      <c r="P156" s="576" t="s">
        <v>87</v>
      </c>
      <c r="Q156" s="577"/>
      <c r="R156" s="55"/>
      <c r="S156" s="54"/>
      <c r="T156" s="317"/>
      <c r="U156" s="13"/>
      <c r="V156" s="56"/>
      <c r="W156" s="54"/>
      <c r="X156" s="55"/>
      <c r="Y156" s="13"/>
      <c r="Z156" s="13"/>
    </row>
    <row r="157" spans="1:26" ht="15.75" x14ac:dyDescent="0.25">
      <c r="A157" s="50"/>
      <c r="B157" s="45"/>
      <c r="C157" s="45"/>
      <c r="D157" s="47"/>
      <c r="E157" s="50"/>
      <c r="F157" s="47"/>
      <c r="G157" s="50"/>
      <c r="H157" s="45"/>
      <c r="I157" s="47"/>
      <c r="J157" s="45"/>
      <c r="K157" s="45"/>
      <c r="L157" s="45"/>
      <c r="M157" s="45"/>
      <c r="N157" s="13"/>
      <c r="O157" s="575"/>
      <c r="P157" s="576" t="s">
        <v>88</v>
      </c>
      <c r="Q157" s="577"/>
      <c r="R157" s="55"/>
      <c r="S157" s="54"/>
      <c r="T157" s="317"/>
      <c r="U157" s="13"/>
      <c r="V157" s="56"/>
      <c r="W157" s="54"/>
      <c r="X157" s="55"/>
      <c r="Y157" s="13"/>
      <c r="Z157" s="13"/>
    </row>
    <row r="158" spans="1:26" ht="15.75" x14ac:dyDescent="0.25">
      <c r="A158" s="51"/>
      <c r="B158" s="48"/>
      <c r="C158" s="48"/>
      <c r="D158" s="49"/>
      <c r="E158" s="51"/>
      <c r="F158" s="49"/>
      <c r="G158" s="51"/>
      <c r="H158" s="48"/>
      <c r="I158" s="49"/>
      <c r="J158" s="48"/>
      <c r="K158" s="48"/>
      <c r="L158" s="48"/>
      <c r="M158" s="48"/>
      <c r="N158" s="13"/>
      <c r="O158" s="574" t="s">
        <v>82</v>
      </c>
      <c r="P158" s="576" t="s">
        <v>87</v>
      </c>
      <c r="Q158" s="577"/>
      <c r="R158" s="55"/>
      <c r="S158" s="54"/>
      <c r="T158" s="317"/>
      <c r="U158" s="13"/>
      <c r="V158" s="56"/>
      <c r="W158" s="54"/>
      <c r="X158" s="55"/>
      <c r="Y158" s="13"/>
      <c r="Z158" s="13"/>
    </row>
    <row r="159" spans="1:26" ht="15.75" x14ac:dyDescent="0.25">
      <c r="A159" s="50"/>
      <c r="B159" s="45"/>
      <c r="C159" s="45"/>
      <c r="D159" s="47"/>
      <c r="E159" s="45"/>
      <c r="F159" s="47"/>
      <c r="G159" s="50"/>
      <c r="H159" s="45"/>
      <c r="I159" s="47"/>
      <c r="J159" s="45"/>
      <c r="K159" s="45"/>
      <c r="L159" s="45"/>
      <c r="M159" s="45"/>
      <c r="N159" s="13"/>
      <c r="O159" s="575"/>
      <c r="P159" s="578" t="s">
        <v>88</v>
      </c>
      <c r="Q159" s="578"/>
      <c r="R159" s="53"/>
      <c r="S159" s="52"/>
      <c r="T159" s="317"/>
      <c r="U159" s="13"/>
      <c r="V159" s="57"/>
      <c r="W159" s="52"/>
      <c r="X159" s="53"/>
      <c r="Y159" s="13"/>
      <c r="Z159" s="13"/>
    </row>
    <row r="160" spans="1:26" ht="15.75" x14ac:dyDescent="0.25">
      <c r="A160" s="51"/>
      <c r="B160" s="48"/>
      <c r="C160" s="48"/>
      <c r="D160" s="49"/>
      <c r="E160" s="48"/>
      <c r="F160" s="49"/>
      <c r="G160" s="51"/>
      <c r="H160" s="48"/>
      <c r="I160" s="49"/>
      <c r="J160" s="48"/>
      <c r="K160" s="48"/>
      <c r="L160" s="48"/>
      <c r="M160" s="49"/>
      <c r="N160" s="13"/>
      <c r="O160" s="16"/>
      <c r="P160" s="13"/>
      <c r="Q160" s="13"/>
      <c r="R160" s="8"/>
      <c r="S160" s="8"/>
      <c r="T160" s="317"/>
      <c r="U160" s="13"/>
      <c r="V160" s="13"/>
      <c r="W160" s="13"/>
      <c r="X160" s="13"/>
      <c r="Y160" s="13"/>
      <c r="Z160" s="13"/>
    </row>
    <row r="161" spans="1:26" ht="15.75" x14ac:dyDescent="0.25">
      <c r="G161" s="46"/>
      <c r="M161" s="13"/>
      <c r="N161" s="13"/>
      <c r="O161" s="574" t="s">
        <v>81</v>
      </c>
      <c r="P161" s="576" t="s">
        <v>89</v>
      </c>
      <c r="Q161" s="577"/>
      <c r="R161" s="55"/>
      <c r="S161" s="54"/>
      <c r="T161" s="317"/>
      <c r="U161" s="13"/>
      <c r="V161" s="16"/>
      <c r="W161" s="8"/>
      <c r="X161" s="8"/>
      <c r="Y161" s="13"/>
      <c r="Z161" s="13"/>
    </row>
    <row r="162" spans="1:26" ht="15.75" x14ac:dyDescent="0.25">
      <c r="A162" s="583" t="s">
        <v>84</v>
      </c>
      <c r="B162" s="584"/>
      <c r="C162" s="584"/>
      <c r="D162" s="585"/>
      <c r="E162" s="583" t="s">
        <v>83</v>
      </c>
      <c r="F162" s="585"/>
      <c r="G162" s="15"/>
      <c r="H162" s="15"/>
      <c r="I162" s="15"/>
      <c r="J162" s="15"/>
      <c r="K162" s="15"/>
      <c r="L162" s="15"/>
      <c r="M162" s="15"/>
      <c r="N162" s="15"/>
      <c r="O162" s="575"/>
      <c r="P162" s="576" t="s">
        <v>90</v>
      </c>
      <c r="Q162" s="577"/>
      <c r="R162" s="55"/>
      <c r="S162" s="54"/>
      <c r="T162" s="317"/>
      <c r="U162" s="13"/>
      <c r="V162" s="16"/>
      <c r="W162" s="8"/>
      <c r="X162" s="8"/>
      <c r="Y162" s="13"/>
      <c r="Z162" s="13"/>
    </row>
    <row r="163" spans="1:26" ht="15.75" x14ac:dyDescent="0.25">
      <c r="A163" s="50"/>
      <c r="B163" s="45"/>
      <c r="C163" s="45"/>
      <c r="D163" s="47"/>
      <c r="E163" s="45"/>
      <c r="F163" s="47"/>
      <c r="G163" s="13"/>
      <c r="H163" s="13"/>
      <c r="I163" s="13"/>
      <c r="J163" s="13"/>
      <c r="K163" s="13"/>
      <c r="L163" s="13"/>
      <c r="M163" s="13"/>
      <c r="N163" s="13"/>
      <c r="O163" s="574" t="s">
        <v>82</v>
      </c>
      <c r="P163" s="576" t="s">
        <v>89</v>
      </c>
      <c r="Q163" s="577"/>
      <c r="R163" s="55"/>
      <c r="S163" s="54"/>
      <c r="T163" s="317"/>
      <c r="U163" s="13"/>
      <c r="V163" s="16"/>
      <c r="W163" s="8"/>
      <c r="X163" s="8"/>
      <c r="Y163" s="13"/>
      <c r="Z163" s="13"/>
    </row>
    <row r="164" spans="1:26" ht="15.75" x14ac:dyDescent="0.25">
      <c r="A164" s="51"/>
      <c r="B164" s="48"/>
      <c r="C164" s="48"/>
      <c r="D164" s="49"/>
      <c r="E164" s="48"/>
      <c r="F164" s="49"/>
      <c r="G164" s="13"/>
      <c r="H164" s="13"/>
      <c r="I164" s="13"/>
      <c r="J164" s="13"/>
      <c r="K164" s="13"/>
      <c r="L164" s="13"/>
      <c r="M164" s="13"/>
      <c r="N164" s="13"/>
      <c r="O164" s="575"/>
      <c r="P164" s="578" t="s">
        <v>90</v>
      </c>
      <c r="Q164" s="578"/>
      <c r="R164" s="53"/>
      <c r="S164" s="52"/>
      <c r="T164" s="317"/>
      <c r="U164" s="13"/>
      <c r="V164" s="16"/>
      <c r="W164" s="8"/>
      <c r="X164" s="8"/>
      <c r="Y164" s="13"/>
      <c r="Z164" s="13"/>
    </row>
    <row r="165" spans="1:26" ht="15.75" x14ac:dyDescent="0.25">
      <c r="A165" s="50"/>
      <c r="B165" s="45"/>
      <c r="C165" s="45"/>
      <c r="D165" s="47"/>
      <c r="E165" s="45"/>
      <c r="F165" s="47"/>
      <c r="G165" s="13"/>
      <c r="H165" s="13"/>
      <c r="I165" s="13"/>
      <c r="J165" s="13"/>
      <c r="K165" s="13"/>
      <c r="L165" s="13"/>
      <c r="M165" s="13"/>
      <c r="N165" s="13"/>
      <c r="O165" s="60"/>
      <c r="P165" s="60"/>
      <c r="Q165" s="60"/>
      <c r="R165" s="8"/>
      <c r="S165" s="8"/>
      <c r="T165" s="317"/>
      <c r="U165" s="13"/>
      <c r="V165" s="13"/>
      <c r="W165" s="13"/>
      <c r="X165" s="13"/>
      <c r="Y165" s="13"/>
      <c r="Z165" s="13"/>
    </row>
    <row r="166" spans="1:26" ht="15.75" x14ac:dyDescent="0.25">
      <c r="A166" s="51"/>
      <c r="B166" s="48"/>
      <c r="C166" s="48"/>
      <c r="D166" s="49"/>
      <c r="E166" s="48"/>
      <c r="F166" s="49"/>
      <c r="G166" s="13"/>
      <c r="H166" s="13"/>
      <c r="I166" s="13"/>
      <c r="J166" s="13"/>
      <c r="K166" s="13"/>
      <c r="L166" s="13"/>
      <c r="M166" s="13"/>
      <c r="N166" s="13"/>
      <c r="O166" s="60"/>
      <c r="P166" s="60"/>
      <c r="Q166" s="60"/>
      <c r="R166" s="8"/>
      <c r="S166" s="8"/>
      <c r="T166" s="317"/>
      <c r="U166" s="13"/>
      <c r="V166" s="13"/>
      <c r="W166" s="13"/>
      <c r="X166" s="13"/>
      <c r="Y166" s="13"/>
      <c r="Z166" s="13"/>
    </row>
    <row r="167" spans="1:26" ht="15.75" x14ac:dyDescent="0.25">
      <c r="A167" s="13"/>
      <c r="B167" s="13"/>
      <c r="C167" s="13"/>
      <c r="D167" s="13"/>
      <c r="E167" s="13"/>
      <c r="F167" s="13"/>
      <c r="G167" s="60"/>
      <c r="H167" s="60"/>
      <c r="M167" s="60"/>
      <c r="N167" s="60"/>
      <c r="O167" s="60"/>
      <c r="P167" s="60"/>
      <c r="Q167" s="60"/>
      <c r="R167" s="8"/>
      <c r="S167" s="8"/>
      <c r="T167" s="317"/>
      <c r="U167" s="13"/>
      <c r="V167" s="13"/>
      <c r="W167" s="13"/>
      <c r="X167" s="13"/>
      <c r="Y167" s="13"/>
      <c r="Z167" s="13"/>
    </row>
    <row r="168" spans="1:26" ht="15.75" x14ac:dyDescent="0.25">
      <c r="A168" s="13"/>
      <c r="B168" s="13"/>
      <c r="C168" s="13"/>
      <c r="D168" s="13"/>
      <c r="E168" s="13"/>
      <c r="F168" s="13"/>
      <c r="G168" s="60"/>
      <c r="H168" s="60"/>
      <c r="M168" s="60"/>
      <c r="N168" s="60"/>
      <c r="O168" s="60"/>
      <c r="P168" s="60"/>
      <c r="Q168" s="60"/>
      <c r="R168" s="8"/>
      <c r="S168" s="8"/>
      <c r="T168" s="317"/>
      <c r="U168" s="13"/>
      <c r="V168" s="13"/>
      <c r="W168" s="13"/>
      <c r="X168" s="13"/>
      <c r="Y168" s="13"/>
      <c r="Z168" s="13"/>
    </row>
    <row r="169" spans="1:26" ht="15.75" x14ac:dyDescent="0.25">
      <c r="A169" s="13"/>
      <c r="B169" s="13"/>
      <c r="C169" s="13"/>
      <c r="D169" s="13"/>
      <c r="E169" s="13"/>
      <c r="F169" s="13"/>
      <c r="G169" s="60"/>
      <c r="H169" s="60"/>
      <c r="I169" s="60"/>
      <c r="J169" s="264"/>
      <c r="K169" s="60"/>
      <c r="L169" s="60"/>
      <c r="M169" s="60"/>
      <c r="N169" s="60"/>
      <c r="O169" s="60"/>
      <c r="P169" s="60"/>
      <c r="Q169" s="60"/>
      <c r="R169" s="8"/>
      <c r="S169" s="8"/>
      <c r="T169" s="317"/>
      <c r="U169" s="13"/>
      <c r="V169" s="13"/>
      <c r="W169" s="13"/>
      <c r="X169" s="13"/>
      <c r="Y169" s="13"/>
      <c r="Z169" s="13"/>
    </row>
    <row r="170" spans="1:26" ht="15.75" x14ac:dyDescent="0.25">
      <c r="A170" s="13"/>
      <c r="B170" s="13"/>
      <c r="C170" s="13"/>
      <c r="D170" s="13"/>
      <c r="E170" s="13"/>
      <c r="F170" s="13"/>
      <c r="G170" s="60"/>
      <c r="H170" s="60"/>
      <c r="I170" s="60"/>
      <c r="J170" s="264"/>
      <c r="K170" s="60"/>
      <c r="L170" s="60"/>
      <c r="M170" s="60"/>
      <c r="N170" s="60"/>
      <c r="O170" s="60"/>
      <c r="P170" s="60"/>
      <c r="Q170" s="60"/>
      <c r="R170" s="8"/>
      <c r="S170" s="8"/>
      <c r="T170" s="317"/>
      <c r="U170" s="13"/>
      <c r="V170" s="13"/>
      <c r="W170" s="13"/>
      <c r="X170" s="13"/>
      <c r="Y170" s="13"/>
      <c r="Z170" s="13"/>
    </row>
    <row r="171" spans="1:26" ht="15.75" x14ac:dyDescent="0.25">
      <c r="A171" s="13"/>
      <c r="B171" s="13"/>
      <c r="C171" s="13"/>
      <c r="D171" s="13"/>
      <c r="E171" s="13"/>
      <c r="F171" s="13"/>
      <c r="G171" s="60"/>
      <c r="H171" s="60"/>
      <c r="I171" s="60"/>
      <c r="J171" s="264"/>
      <c r="K171" s="60"/>
      <c r="L171" s="60"/>
      <c r="M171" s="60"/>
      <c r="N171" s="60"/>
      <c r="O171" s="60"/>
      <c r="P171" s="60"/>
      <c r="Q171" s="60"/>
      <c r="R171" s="8"/>
      <c r="S171" s="8"/>
      <c r="T171" s="317"/>
      <c r="U171" s="13"/>
      <c r="V171" s="13"/>
      <c r="W171" s="13"/>
      <c r="X171" s="13"/>
      <c r="Y171" s="13"/>
      <c r="Z171" s="13"/>
    </row>
    <row r="172" spans="1:26" ht="15.75" x14ac:dyDescent="0.25">
      <c r="A172" s="13"/>
      <c r="B172" s="13"/>
      <c r="C172" s="13"/>
      <c r="D172" s="13"/>
      <c r="E172" s="13"/>
      <c r="F172" s="13"/>
      <c r="G172" s="60"/>
      <c r="H172" s="60"/>
      <c r="I172" s="60"/>
      <c r="J172" s="264"/>
      <c r="K172" s="60"/>
      <c r="L172" s="60"/>
      <c r="M172" s="60"/>
      <c r="N172" s="60"/>
      <c r="O172" s="60"/>
      <c r="P172" s="60"/>
      <c r="Q172" s="60"/>
      <c r="R172" s="8"/>
      <c r="S172" s="8"/>
      <c r="T172" s="317"/>
      <c r="U172" s="13"/>
      <c r="V172" s="13"/>
      <c r="W172" s="13"/>
      <c r="X172" s="13"/>
      <c r="Y172" s="13"/>
      <c r="Z172" s="13"/>
    </row>
    <row r="173" spans="1:26" ht="15.75" x14ac:dyDescent="0.25">
      <c r="A173" s="13"/>
      <c r="B173" s="13"/>
      <c r="C173" s="13"/>
      <c r="D173" s="13"/>
      <c r="E173" s="13"/>
      <c r="F173" s="13"/>
      <c r="G173" s="60"/>
      <c r="H173" s="60"/>
      <c r="I173" s="60"/>
      <c r="J173" s="264"/>
      <c r="K173" s="60"/>
      <c r="L173" s="60"/>
      <c r="M173" s="60"/>
      <c r="N173" s="60"/>
      <c r="O173" s="60"/>
      <c r="P173" s="60"/>
      <c r="Q173" s="60"/>
      <c r="R173" s="8"/>
      <c r="S173" s="8"/>
      <c r="T173" s="317"/>
      <c r="U173" s="13"/>
      <c r="V173" s="13"/>
      <c r="W173" s="13"/>
      <c r="X173" s="13"/>
      <c r="Y173" s="13"/>
      <c r="Z173" s="13"/>
    </row>
    <row r="174" spans="1:26" ht="15.75" x14ac:dyDescent="0.25">
      <c r="A174" s="13"/>
      <c r="B174" s="13"/>
      <c r="C174" s="13"/>
      <c r="D174" s="13"/>
      <c r="E174" s="13"/>
      <c r="F174" s="13"/>
      <c r="G174" s="60"/>
      <c r="H174" s="60"/>
      <c r="I174" s="60"/>
      <c r="J174" s="264"/>
      <c r="K174" s="60"/>
      <c r="L174" s="60"/>
      <c r="M174" s="60"/>
      <c r="N174" s="60"/>
      <c r="O174" s="60"/>
      <c r="P174" s="60"/>
      <c r="Q174" s="60"/>
      <c r="R174" s="8"/>
      <c r="S174" s="8"/>
      <c r="T174" s="317"/>
      <c r="U174" s="13"/>
      <c r="V174" s="13"/>
      <c r="W174" s="13"/>
      <c r="X174" s="13"/>
      <c r="Y174" s="13"/>
      <c r="Z174" s="13"/>
    </row>
    <row r="175" spans="1:26" ht="15.75" x14ac:dyDescent="0.25">
      <c r="A175" s="13"/>
      <c r="B175" s="13"/>
      <c r="C175" s="13"/>
      <c r="D175" s="13"/>
      <c r="E175" s="13"/>
      <c r="F175" s="13"/>
      <c r="G175" s="60"/>
      <c r="H175" s="60"/>
      <c r="I175" s="60"/>
      <c r="J175" s="264"/>
      <c r="K175" s="60"/>
      <c r="L175" s="60"/>
      <c r="M175" s="60"/>
      <c r="N175" s="60"/>
      <c r="O175" s="60"/>
      <c r="P175" s="60"/>
      <c r="Q175" s="60"/>
      <c r="R175" s="8"/>
      <c r="S175" s="8"/>
      <c r="T175" s="317"/>
      <c r="U175" s="13"/>
      <c r="V175" s="13"/>
      <c r="W175" s="13"/>
      <c r="X175" s="13"/>
      <c r="Y175" s="13"/>
      <c r="Z175" s="13"/>
    </row>
    <row r="176" spans="1:26" ht="15.75" x14ac:dyDescent="0.25">
      <c r="A176" s="13"/>
      <c r="B176" s="13"/>
      <c r="C176" s="13"/>
      <c r="D176" s="13"/>
      <c r="E176" s="13"/>
      <c r="F176" s="13"/>
      <c r="G176" s="60"/>
      <c r="H176" s="60"/>
      <c r="I176" s="60"/>
      <c r="J176" s="264"/>
      <c r="K176" s="60"/>
      <c r="L176" s="60"/>
      <c r="M176" s="60"/>
      <c r="N176" s="60"/>
      <c r="O176" s="60"/>
      <c r="P176" s="60"/>
      <c r="Q176" s="60"/>
      <c r="R176" s="8"/>
      <c r="S176" s="8"/>
      <c r="T176" s="317"/>
      <c r="U176" s="13"/>
      <c r="V176" s="13"/>
      <c r="W176" s="13"/>
      <c r="X176" s="13"/>
      <c r="Y176" s="13"/>
      <c r="Z176" s="13"/>
    </row>
    <row r="177" spans="1:26" ht="15.75" x14ac:dyDescent="0.25">
      <c r="A177" s="13"/>
      <c r="B177" s="13"/>
      <c r="C177" s="13"/>
      <c r="D177" s="13"/>
      <c r="E177" s="13"/>
      <c r="F177" s="13"/>
      <c r="G177" s="60"/>
      <c r="H177" s="60"/>
      <c r="I177" s="60"/>
      <c r="J177" s="264"/>
      <c r="K177" s="60"/>
      <c r="L177" s="60"/>
      <c r="M177" s="60"/>
      <c r="N177" s="60"/>
      <c r="O177" s="60"/>
      <c r="P177" s="60"/>
      <c r="Q177" s="60"/>
      <c r="R177" s="8"/>
      <c r="S177" s="8"/>
      <c r="T177" s="317"/>
      <c r="U177" s="13"/>
      <c r="V177" s="13"/>
      <c r="W177" s="13"/>
      <c r="X177" s="13"/>
      <c r="Y177" s="13"/>
      <c r="Z177" s="13"/>
    </row>
    <row r="178" spans="1:26" ht="15.75" x14ac:dyDescent="0.25">
      <c r="A178" s="13"/>
      <c r="B178" s="13"/>
      <c r="C178" s="13"/>
      <c r="D178" s="13"/>
      <c r="E178" s="13"/>
      <c r="F178" s="13"/>
      <c r="R178" s="8"/>
      <c r="S178" s="8"/>
      <c r="T178" s="317"/>
      <c r="U178" s="13"/>
      <c r="V178" s="13"/>
      <c r="W178" s="13"/>
      <c r="X178" s="13"/>
      <c r="Y178" s="13"/>
      <c r="Z178" s="13"/>
    </row>
    <row r="179" spans="1:26" ht="15.75" x14ac:dyDescent="0.25">
      <c r="A179" s="13"/>
      <c r="B179" s="13"/>
      <c r="C179" s="13"/>
      <c r="D179" s="13"/>
      <c r="E179" s="13"/>
      <c r="F179" s="13"/>
      <c r="R179" s="8"/>
      <c r="S179" s="8"/>
      <c r="T179" s="317"/>
      <c r="U179" s="13"/>
      <c r="V179" s="13"/>
      <c r="W179" s="13"/>
      <c r="X179" s="13"/>
      <c r="Y179" s="13"/>
      <c r="Z179" s="13"/>
    </row>
    <row r="180" spans="1:26" ht="15.75" x14ac:dyDescent="0.25">
      <c r="A180" s="13"/>
      <c r="B180" s="13"/>
      <c r="C180" s="13"/>
      <c r="D180" s="13"/>
      <c r="E180" s="13"/>
      <c r="F180" s="13"/>
      <c r="R180" s="8"/>
      <c r="S180" s="8"/>
      <c r="T180" s="317"/>
      <c r="U180" s="13"/>
      <c r="V180" s="13"/>
      <c r="W180" s="13"/>
      <c r="X180" s="13"/>
      <c r="Y180" s="13"/>
      <c r="Z180" s="13"/>
    </row>
    <row r="181" spans="1:26" ht="15.75" x14ac:dyDescent="0.25">
      <c r="A181" s="13"/>
      <c r="B181" s="13"/>
      <c r="C181" s="13"/>
      <c r="D181" s="13"/>
      <c r="E181" s="13"/>
      <c r="F181" s="13"/>
      <c r="R181" s="8"/>
      <c r="S181" s="8"/>
      <c r="T181" s="317"/>
      <c r="U181" s="13"/>
      <c r="V181" s="13"/>
      <c r="W181" s="13"/>
      <c r="X181" s="13"/>
      <c r="Y181" s="13"/>
      <c r="Z181" s="13"/>
    </row>
    <row r="182" spans="1:26" ht="15.75" x14ac:dyDescent="0.25">
      <c r="R182" s="8"/>
      <c r="S182" s="8"/>
      <c r="T182" s="317"/>
      <c r="U182" s="13"/>
      <c r="V182" s="13"/>
      <c r="W182" s="13"/>
      <c r="X182" s="13"/>
      <c r="Y182" s="13"/>
      <c r="Z182" s="13"/>
    </row>
    <row r="183" spans="1:26" ht="15.75" x14ac:dyDescent="0.25">
      <c r="R183" s="8"/>
      <c r="S183" s="8"/>
      <c r="T183" s="317"/>
      <c r="U183" s="13"/>
      <c r="V183" s="13"/>
      <c r="W183" s="13"/>
      <c r="X183" s="13"/>
      <c r="Y183" s="13"/>
      <c r="Z183" s="13"/>
    </row>
    <row r="184" spans="1:26" ht="15.75" x14ac:dyDescent="0.25">
      <c r="R184" s="8"/>
      <c r="S184" s="8"/>
      <c r="T184" s="317"/>
      <c r="U184" s="13"/>
      <c r="V184" s="13"/>
      <c r="W184" s="13"/>
      <c r="X184" s="13"/>
      <c r="Y184" s="13"/>
      <c r="Z184" s="13"/>
    </row>
    <row r="185" spans="1:26" ht="15.75" x14ac:dyDescent="0.25">
      <c r="R185" s="8"/>
      <c r="S185" s="8"/>
      <c r="T185" s="317"/>
      <c r="U185" s="13"/>
      <c r="V185" s="13"/>
      <c r="W185" s="13"/>
      <c r="X185" s="13"/>
      <c r="Y185" s="13"/>
      <c r="Z185" s="13"/>
    </row>
    <row r="186" spans="1:26" ht="15.75" x14ac:dyDescent="0.25">
      <c r="R186" s="8"/>
      <c r="S186" s="8"/>
      <c r="T186" s="317"/>
      <c r="U186" s="13"/>
      <c r="V186" s="13"/>
      <c r="W186" s="13"/>
      <c r="X186" s="13"/>
      <c r="Y186" s="13"/>
      <c r="Z186" s="13"/>
    </row>
    <row r="187" spans="1:26" ht="15.75" x14ac:dyDescent="0.25">
      <c r="R187" s="8"/>
      <c r="S187" s="8"/>
      <c r="T187" s="317"/>
      <c r="U187" s="13"/>
      <c r="V187" s="13"/>
      <c r="W187" s="13"/>
      <c r="X187" s="13"/>
      <c r="Y187" s="13"/>
      <c r="Z187" s="13"/>
    </row>
    <row r="188" spans="1:26" ht="15.75" x14ac:dyDescent="0.25">
      <c r="R188" s="8"/>
      <c r="S188" s="8"/>
      <c r="T188" s="317"/>
      <c r="U188" s="13"/>
      <c r="V188" s="13"/>
      <c r="W188" s="13"/>
      <c r="X188" s="13"/>
      <c r="Y188" s="13"/>
      <c r="Z188" s="13"/>
    </row>
    <row r="189" spans="1:26" ht="15.75" x14ac:dyDescent="0.25">
      <c r="R189" s="8"/>
      <c r="S189" s="8"/>
      <c r="T189" s="317"/>
      <c r="U189" s="13"/>
      <c r="V189" s="13"/>
      <c r="W189" s="13"/>
      <c r="X189" s="13"/>
      <c r="Y189" s="13"/>
      <c r="Z189" s="13"/>
    </row>
    <row r="190" spans="1:26" ht="15.75" x14ac:dyDescent="0.25">
      <c r="R190" s="8"/>
      <c r="S190" s="8"/>
      <c r="T190" s="317"/>
      <c r="U190" s="13"/>
      <c r="V190" s="13"/>
      <c r="W190" s="13"/>
      <c r="X190" s="13"/>
      <c r="Y190" s="13"/>
      <c r="Z190" s="13"/>
    </row>
    <row r="191" spans="1:26" ht="15.75" x14ac:dyDescent="0.25">
      <c r="R191" s="8"/>
      <c r="S191" s="8"/>
      <c r="T191" s="317"/>
      <c r="U191" s="13"/>
      <c r="V191" s="13"/>
      <c r="W191" s="13"/>
      <c r="X191" s="13"/>
      <c r="Y191" s="13"/>
      <c r="Z191" s="13"/>
    </row>
    <row r="192" spans="1:26" ht="15.75" x14ac:dyDescent="0.25">
      <c r="R192" s="8"/>
      <c r="S192" s="8"/>
      <c r="T192" s="317"/>
      <c r="U192" s="13"/>
      <c r="V192" s="13"/>
      <c r="W192" s="13"/>
      <c r="X192" s="13"/>
      <c r="Y192" s="13"/>
      <c r="Z192" s="13"/>
    </row>
    <row r="193" spans="1:26" ht="15.75" x14ac:dyDescent="0.25">
      <c r="R193" s="8"/>
      <c r="S193" s="8"/>
      <c r="T193" s="317"/>
      <c r="U193" s="13"/>
      <c r="V193" s="13"/>
      <c r="W193" s="13"/>
      <c r="X193" s="13"/>
      <c r="Y193" s="13"/>
      <c r="Z193" s="13"/>
    </row>
    <row r="194" spans="1:26" ht="15.75" x14ac:dyDescent="0.25">
      <c r="A194" s="60"/>
      <c r="B194" s="60"/>
      <c r="C194" s="264"/>
      <c r="D194" s="60"/>
      <c r="E194" s="60"/>
      <c r="F194" s="60"/>
      <c r="G194" s="60"/>
      <c r="H194" s="60"/>
      <c r="I194" s="60"/>
      <c r="J194" s="264"/>
      <c r="K194" s="60"/>
      <c r="L194" s="60"/>
      <c r="M194" s="60"/>
      <c r="N194" s="60"/>
      <c r="O194" s="60"/>
      <c r="P194" s="60"/>
      <c r="Q194" s="60"/>
      <c r="R194" s="8"/>
      <c r="S194" s="8"/>
      <c r="T194" s="317"/>
      <c r="U194" s="13"/>
      <c r="V194" s="13"/>
      <c r="W194" s="13"/>
      <c r="X194" s="13"/>
      <c r="Y194" s="13"/>
      <c r="Z194" s="13"/>
    </row>
    <row r="195" spans="1:26" ht="15.75" x14ac:dyDescent="0.25">
      <c r="A195" s="60"/>
      <c r="B195" s="60"/>
      <c r="C195" s="264"/>
      <c r="D195" s="60"/>
      <c r="E195" s="60"/>
      <c r="F195" s="60"/>
      <c r="G195" s="60"/>
      <c r="H195" s="60"/>
      <c r="I195" s="60"/>
      <c r="J195" s="264"/>
      <c r="K195" s="60"/>
      <c r="L195" s="60"/>
      <c r="M195" s="60"/>
      <c r="N195" s="60"/>
      <c r="O195" s="60"/>
      <c r="P195" s="60"/>
      <c r="Q195" s="60"/>
      <c r="R195" s="8"/>
      <c r="S195" s="8"/>
      <c r="T195" s="317"/>
      <c r="U195" s="13"/>
      <c r="V195" s="13"/>
      <c r="W195" s="13"/>
      <c r="X195" s="13"/>
      <c r="Y195" s="13"/>
      <c r="Z195" s="13"/>
    </row>
    <row r="196" spans="1:26" ht="15.75" x14ac:dyDescent="0.25">
      <c r="A196" s="60"/>
      <c r="B196" s="60"/>
      <c r="C196" s="264"/>
      <c r="D196" s="60"/>
      <c r="E196" s="60"/>
      <c r="F196" s="60"/>
      <c r="G196" s="60"/>
      <c r="H196" s="60"/>
      <c r="I196" s="60"/>
      <c r="J196" s="264"/>
      <c r="K196" s="60"/>
      <c r="L196" s="60"/>
      <c r="M196" s="60"/>
      <c r="N196" s="60"/>
      <c r="O196" s="60"/>
      <c r="P196" s="60"/>
      <c r="Q196" s="60"/>
      <c r="R196" s="13"/>
      <c r="S196" s="13"/>
      <c r="T196" s="317"/>
      <c r="U196" s="13"/>
      <c r="V196" s="13"/>
      <c r="W196" s="13"/>
      <c r="X196" s="13"/>
      <c r="Y196" s="13"/>
      <c r="Z196" s="13"/>
    </row>
    <row r="197" spans="1:26" ht="15.75" x14ac:dyDescent="0.25">
      <c r="A197" s="60"/>
      <c r="B197" s="60"/>
      <c r="C197" s="264"/>
      <c r="D197" s="60"/>
      <c r="E197" s="60"/>
      <c r="F197" s="60"/>
      <c r="G197" s="60"/>
      <c r="H197" s="60"/>
      <c r="I197" s="60"/>
      <c r="J197" s="264"/>
      <c r="K197" s="60"/>
      <c r="L197" s="60"/>
      <c r="M197" s="60"/>
      <c r="N197" s="60"/>
      <c r="O197" s="60"/>
      <c r="P197" s="60"/>
      <c r="Q197" s="60"/>
      <c r="R197" s="13"/>
      <c r="S197" s="13"/>
      <c r="T197" s="317"/>
      <c r="U197" s="13"/>
      <c r="V197" s="13"/>
      <c r="W197" s="13"/>
      <c r="X197" s="13"/>
      <c r="Y197" s="13"/>
      <c r="Z197" s="13"/>
    </row>
    <row r="198" spans="1:26" ht="15.75" x14ac:dyDescent="0.25">
      <c r="A198" s="60"/>
      <c r="B198" s="60"/>
      <c r="C198" s="264"/>
      <c r="D198" s="60"/>
      <c r="E198" s="60"/>
      <c r="F198" s="60"/>
      <c r="G198" s="60"/>
      <c r="H198" s="60"/>
      <c r="I198" s="60"/>
      <c r="J198" s="264"/>
      <c r="K198" s="60"/>
      <c r="L198" s="60"/>
      <c r="M198" s="60"/>
      <c r="N198" s="60"/>
      <c r="O198" s="60"/>
      <c r="P198" s="60"/>
      <c r="Q198" s="60"/>
      <c r="R198" s="13"/>
      <c r="S198" s="13"/>
      <c r="T198" s="317"/>
      <c r="U198" s="13"/>
      <c r="V198" s="13"/>
      <c r="W198" s="13"/>
      <c r="X198" s="13"/>
      <c r="Y198" s="13"/>
      <c r="Z198" s="13"/>
    </row>
    <row r="199" spans="1:26" ht="15.75" x14ac:dyDescent="0.25">
      <c r="A199" s="60"/>
      <c r="B199" s="60"/>
      <c r="C199" s="264"/>
      <c r="D199" s="60"/>
      <c r="E199" s="60"/>
      <c r="F199" s="60"/>
      <c r="G199" s="60"/>
      <c r="H199" s="60"/>
      <c r="I199" s="60"/>
      <c r="J199" s="264"/>
      <c r="K199" s="60"/>
      <c r="L199" s="60"/>
      <c r="M199" s="60"/>
      <c r="N199" s="60"/>
      <c r="O199" s="60"/>
      <c r="P199" s="60"/>
      <c r="Q199" s="60"/>
      <c r="R199" s="13"/>
      <c r="S199" s="13"/>
      <c r="T199" s="317"/>
      <c r="U199" s="13"/>
      <c r="V199" s="13"/>
      <c r="W199" s="13"/>
      <c r="X199" s="13"/>
      <c r="Y199" s="13"/>
      <c r="Z199" s="13"/>
    </row>
    <row r="200" spans="1:26" ht="15.75" x14ac:dyDescent="0.25">
      <c r="A200" s="60"/>
      <c r="B200" s="60"/>
      <c r="C200" s="264"/>
      <c r="D200" s="60"/>
      <c r="E200" s="60"/>
      <c r="F200" s="60"/>
      <c r="G200" s="60"/>
      <c r="H200" s="60"/>
      <c r="I200" s="60"/>
      <c r="J200" s="264"/>
      <c r="K200" s="60"/>
      <c r="L200" s="60"/>
      <c r="M200" s="60"/>
      <c r="N200" s="60"/>
      <c r="O200" s="60"/>
      <c r="P200" s="60"/>
      <c r="Q200" s="60"/>
      <c r="R200" s="13"/>
      <c r="S200" s="13"/>
      <c r="T200" s="317"/>
      <c r="U200" s="13"/>
      <c r="V200" s="13"/>
      <c r="W200" s="13"/>
      <c r="X200" s="13"/>
      <c r="Y200" s="13"/>
      <c r="Z200" s="13"/>
    </row>
    <row r="201" spans="1:26" ht="15.75" x14ac:dyDescent="0.25">
      <c r="A201" s="60"/>
      <c r="B201" s="60"/>
      <c r="C201" s="264"/>
      <c r="D201" s="60"/>
      <c r="E201" s="60"/>
      <c r="F201" s="60"/>
      <c r="G201" s="60"/>
      <c r="H201" s="60"/>
      <c r="I201" s="60"/>
      <c r="J201" s="264"/>
      <c r="K201" s="60"/>
      <c r="L201" s="60"/>
      <c r="M201" s="60"/>
      <c r="N201" s="60"/>
      <c r="O201" s="60"/>
      <c r="P201" s="60"/>
      <c r="Q201" s="60"/>
      <c r="R201" s="13"/>
      <c r="S201" s="13"/>
      <c r="T201" s="317"/>
      <c r="U201" s="13"/>
      <c r="V201" s="13"/>
      <c r="W201" s="13"/>
      <c r="X201" s="13"/>
      <c r="Y201" s="13"/>
      <c r="Z201" s="13"/>
    </row>
    <row r="202" spans="1:26" ht="15.75" x14ac:dyDescent="0.25">
      <c r="A202" s="60"/>
      <c r="B202" s="60"/>
      <c r="C202" s="264"/>
      <c r="D202" s="60"/>
      <c r="E202" s="60"/>
      <c r="F202" s="60"/>
      <c r="G202" s="60"/>
      <c r="H202" s="60"/>
      <c r="I202" s="60"/>
      <c r="J202" s="264"/>
      <c r="K202" s="60"/>
      <c r="L202" s="60"/>
      <c r="M202" s="60"/>
      <c r="N202" s="60"/>
      <c r="O202" s="60"/>
      <c r="P202" s="60"/>
      <c r="Q202" s="60"/>
      <c r="R202" s="13"/>
      <c r="S202" s="13"/>
      <c r="T202" s="317"/>
      <c r="U202" s="13"/>
      <c r="V202" s="13"/>
      <c r="W202" s="13"/>
      <c r="X202" s="13"/>
      <c r="Y202" s="13"/>
      <c r="Z202" s="13"/>
    </row>
    <row r="203" spans="1:26" ht="15.75" x14ac:dyDescent="0.25">
      <c r="A203" s="60"/>
      <c r="B203" s="60"/>
      <c r="C203" s="264"/>
      <c r="D203" s="60"/>
      <c r="E203" s="60"/>
      <c r="F203" s="60"/>
      <c r="G203" s="60"/>
      <c r="H203" s="60"/>
      <c r="I203" s="60"/>
      <c r="J203" s="264"/>
      <c r="K203" s="60"/>
      <c r="L203" s="60"/>
      <c r="M203" s="60"/>
      <c r="N203" s="60"/>
      <c r="O203" s="60"/>
      <c r="P203" s="60"/>
      <c r="Q203" s="60"/>
      <c r="R203" s="13"/>
      <c r="S203" s="13"/>
      <c r="T203" s="317"/>
      <c r="U203" s="13"/>
      <c r="V203" s="13"/>
      <c r="W203" s="13"/>
      <c r="X203" s="13"/>
      <c r="Y203" s="13"/>
      <c r="Z203" s="13"/>
    </row>
    <row r="204" spans="1:26" ht="15.75" x14ac:dyDescent="0.25">
      <c r="A204" s="60"/>
      <c r="B204" s="60"/>
      <c r="C204" s="264"/>
      <c r="D204" s="60"/>
      <c r="E204" s="60"/>
      <c r="F204" s="60"/>
      <c r="G204" s="60"/>
      <c r="H204" s="60"/>
      <c r="I204" s="60"/>
      <c r="J204" s="264"/>
      <c r="K204" s="60"/>
      <c r="L204" s="60"/>
      <c r="M204" s="60"/>
      <c r="N204" s="60"/>
      <c r="O204" s="60"/>
      <c r="P204" s="60"/>
      <c r="Q204" s="60"/>
      <c r="R204" s="13"/>
      <c r="S204" s="13"/>
      <c r="T204" s="317"/>
      <c r="U204" s="13"/>
      <c r="V204" s="13"/>
      <c r="W204" s="13"/>
      <c r="X204" s="13"/>
      <c r="Y204" s="13"/>
      <c r="Z204" s="13"/>
    </row>
    <row r="205" spans="1:26" ht="15.75" x14ac:dyDescent="0.25">
      <c r="A205" s="60"/>
      <c r="B205" s="60"/>
      <c r="C205" s="264"/>
      <c r="D205" s="60"/>
      <c r="E205" s="60"/>
      <c r="F205" s="60"/>
      <c r="G205" s="60"/>
      <c r="H205" s="60"/>
      <c r="I205" s="60"/>
      <c r="J205" s="264"/>
      <c r="K205" s="60"/>
      <c r="L205" s="60"/>
      <c r="M205" s="60"/>
      <c r="N205" s="60"/>
      <c r="O205" s="60"/>
      <c r="P205" s="60"/>
      <c r="Q205" s="60"/>
      <c r="R205" s="13"/>
      <c r="S205" s="13"/>
      <c r="T205" s="317"/>
      <c r="U205" s="13"/>
      <c r="V205" s="13"/>
      <c r="W205" s="13"/>
      <c r="X205" s="13"/>
      <c r="Y205" s="13"/>
      <c r="Z205" s="13"/>
    </row>
    <row r="206" spans="1:26" ht="15.75" x14ac:dyDescent="0.25">
      <c r="A206" s="13"/>
      <c r="B206" s="13"/>
      <c r="C206" s="13"/>
      <c r="D206" s="13"/>
      <c r="E206" s="13"/>
      <c r="F206" s="13"/>
      <c r="G206" s="13"/>
      <c r="H206" s="13"/>
      <c r="I206" s="13"/>
      <c r="J206" s="13"/>
      <c r="K206" s="13"/>
      <c r="L206" s="13"/>
      <c r="M206" s="13"/>
      <c r="N206" s="13"/>
      <c r="O206" s="13"/>
      <c r="P206" s="13"/>
      <c r="Q206" s="13"/>
      <c r="R206" s="13"/>
      <c r="S206" s="13"/>
      <c r="T206" s="317"/>
      <c r="U206" s="13"/>
      <c r="V206" s="13"/>
      <c r="W206" s="13"/>
      <c r="X206" s="13"/>
      <c r="Y206" s="13"/>
      <c r="Z206" s="13"/>
    </row>
    <row r="207" spans="1:26" ht="15.75" x14ac:dyDescent="0.25">
      <c r="A207" s="13"/>
      <c r="B207" s="13"/>
      <c r="C207" s="13"/>
      <c r="D207" s="13"/>
      <c r="E207" s="13"/>
      <c r="F207" s="13"/>
      <c r="G207" s="13"/>
      <c r="H207" s="13"/>
      <c r="I207" s="13"/>
      <c r="J207" s="13"/>
      <c r="K207" s="13"/>
      <c r="L207" s="13"/>
      <c r="M207" s="13"/>
      <c r="N207" s="13"/>
      <c r="O207" s="13"/>
      <c r="P207" s="13"/>
      <c r="Q207" s="13"/>
      <c r="R207" s="13"/>
      <c r="S207" s="13"/>
      <c r="T207" s="317"/>
      <c r="U207" s="13"/>
      <c r="V207" s="13"/>
      <c r="W207" s="13"/>
      <c r="X207" s="13"/>
      <c r="Y207" s="13"/>
      <c r="Z207" s="13"/>
    </row>
    <row r="208" spans="1:26" ht="15.75" x14ac:dyDescent="0.25">
      <c r="A208" s="13"/>
      <c r="B208" s="13"/>
      <c r="C208" s="13"/>
      <c r="D208" s="13"/>
      <c r="E208" s="13"/>
      <c r="F208" s="13"/>
      <c r="G208" s="13"/>
      <c r="H208" s="13"/>
      <c r="I208" s="13"/>
      <c r="J208" s="13"/>
      <c r="K208" s="13"/>
      <c r="L208" s="13"/>
      <c r="M208" s="13"/>
      <c r="N208" s="13"/>
      <c r="O208" s="13"/>
      <c r="P208" s="13"/>
      <c r="Q208" s="13"/>
      <c r="R208" s="13"/>
      <c r="S208" s="13"/>
      <c r="T208" s="317"/>
      <c r="U208" s="13"/>
      <c r="V208" s="13"/>
      <c r="W208" s="13"/>
      <c r="X208" s="13"/>
      <c r="Y208" s="13"/>
      <c r="Z208" s="13"/>
    </row>
    <row r="209" spans="1:26" ht="15.75" x14ac:dyDescent="0.25">
      <c r="A209" s="13"/>
      <c r="B209" s="13"/>
      <c r="C209" s="13"/>
      <c r="D209" s="13"/>
      <c r="E209" s="13"/>
      <c r="F209" s="13"/>
      <c r="G209" s="13"/>
      <c r="H209" s="13"/>
      <c r="I209" s="13"/>
      <c r="J209" s="13"/>
      <c r="K209" s="13"/>
      <c r="L209" s="13"/>
      <c r="M209" s="13"/>
      <c r="N209" s="13"/>
      <c r="O209" s="13"/>
      <c r="P209" s="13"/>
      <c r="Q209" s="13"/>
      <c r="R209" s="13"/>
      <c r="S209" s="13"/>
      <c r="T209" s="317"/>
      <c r="U209" s="13"/>
      <c r="V209" s="13"/>
      <c r="W209" s="13"/>
      <c r="X209" s="13"/>
      <c r="Y209" s="13"/>
      <c r="Z209" s="13"/>
    </row>
    <row r="210" spans="1:26" ht="15.75" x14ac:dyDescent="0.25">
      <c r="A210" s="13"/>
      <c r="B210" s="13"/>
      <c r="C210" s="13"/>
      <c r="D210" s="13"/>
      <c r="E210" s="13"/>
      <c r="F210" s="13"/>
      <c r="G210" s="13"/>
      <c r="H210" s="13"/>
      <c r="I210" s="13"/>
      <c r="J210" s="13"/>
      <c r="K210" s="13"/>
      <c r="L210" s="13"/>
      <c r="M210" s="13"/>
      <c r="N210" s="13"/>
      <c r="O210" s="13"/>
      <c r="P210" s="13"/>
      <c r="Q210" s="13"/>
      <c r="R210" s="13"/>
      <c r="S210" s="13"/>
      <c r="T210" s="317"/>
      <c r="U210" s="13"/>
      <c r="V210" s="13"/>
      <c r="W210" s="13"/>
      <c r="X210" s="13"/>
      <c r="Y210" s="13"/>
      <c r="Z210" s="13"/>
    </row>
    <row r="211" spans="1:26" ht="15.75" x14ac:dyDescent="0.25">
      <c r="A211" s="13"/>
      <c r="B211" s="13"/>
      <c r="C211" s="13"/>
      <c r="D211" s="13"/>
      <c r="E211" s="13"/>
      <c r="F211" s="13"/>
      <c r="G211" s="13"/>
      <c r="H211" s="13"/>
      <c r="I211" s="13"/>
      <c r="J211" s="13"/>
      <c r="K211" s="13"/>
      <c r="L211" s="13"/>
      <c r="M211" s="13"/>
      <c r="N211" s="13"/>
      <c r="O211" s="13"/>
      <c r="P211" s="13"/>
      <c r="Q211" s="13"/>
      <c r="R211" s="13"/>
      <c r="S211" s="13"/>
      <c r="T211" s="317"/>
      <c r="U211" s="13"/>
      <c r="V211" s="13"/>
      <c r="W211" s="13"/>
      <c r="X211" s="13"/>
      <c r="Y211" s="13"/>
      <c r="Z211" s="13"/>
    </row>
    <row r="212" spans="1:26" ht="15.75" x14ac:dyDescent="0.25">
      <c r="A212" s="13"/>
      <c r="B212" s="13"/>
      <c r="C212" s="13"/>
      <c r="D212" s="13"/>
      <c r="E212" s="13"/>
      <c r="F212" s="13"/>
      <c r="G212" s="13"/>
      <c r="H212" s="13"/>
      <c r="I212" s="13"/>
      <c r="J212" s="13"/>
      <c r="K212" s="13"/>
      <c r="L212" s="13"/>
      <c r="M212" s="13"/>
      <c r="N212" s="13"/>
      <c r="O212" s="13"/>
      <c r="P212" s="13"/>
      <c r="Q212" s="13"/>
      <c r="R212" s="13"/>
      <c r="S212" s="13"/>
      <c r="T212" s="317"/>
      <c r="U212" s="13"/>
      <c r="V212" s="13"/>
      <c r="W212" s="13"/>
      <c r="X212" s="13"/>
      <c r="Y212" s="13"/>
      <c r="Z212" s="13"/>
    </row>
    <row r="213" spans="1:26" ht="15.75" x14ac:dyDescent="0.25">
      <c r="A213" s="13"/>
      <c r="B213" s="13"/>
      <c r="C213" s="13"/>
      <c r="D213" s="13"/>
      <c r="E213" s="13"/>
      <c r="F213" s="13"/>
      <c r="G213" s="13"/>
      <c r="H213" s="13"/>
      <c r="I213" s="13"/>
      <c r="J213" s="13"/>
      <c r="K213" s="13"/>
      <c r="L213" s="13"/>
      <c r="M213" s="13"/>
      <c r="N213" s="13"/>
      <c r="O213" s="13"/>
      <c r="P213" s="13"/>
      <c r="Q213" s="13"/>
      <c r="R213" s="13"/>
      <c r="S213" s="13"/>
      <c r="T213" s="317"/>
      <c r="U213" s="13"/>
      <c r="V213" s="13"/>
      <c r="W213" s="13"/>
      <c r="X213" s="13"/>
      <c r="Y213" s="13"/>
      <c r="Z213" s="13"/>
    </row>
    <row r="214" spans="1:26" ht="15.75" x14ac:dyDescent="0.25">
      <c r="A214" s="13"/>
      <c r="B214" s="13"/>
      <c r="C214" s="13"/>
      <c r="D214" s="13"/>
      <c r="E214" s="13"/>
      <c r="F214" s="13"/>
      <c r="G214" s="13"/>
      <c r="H214" s="13"/>
      <c r="I214" s="13"/>
      <c r="J214" s="13"/>
      <c r="K214" s="13"/>
      <c r="L214" s="13"/>
      <c r="M214" s="13"/>
      <c r="N214" s="13"/>
      <c r="O214" s="13"/>
      <c r="P214" s="13"/>
      <c r="Q214" s="13"/>
      <c r="R214" s="13"/>
      <c r="S214" s="13"/>
      <c r="T214" s="317"/>
      <c r="U214" s="13"/>
      <c r="V214" s="13"/>
      <c r="W214" s="13"/>
      <c r="X214" s="13"/>
      <c r="Y214" s="13"/>
      <c r="Z214" s="13"/>
    </row>
    <row r="215" spans="1:26" ht="15.75" x14ac:dyDescent="0.25">
      <c r="A215" s="13"/>
      <c r="B215" s="13"/>
      <c r="C215" s="13"/>
      <c r="D215" s="13"/>
      <c r="E215" s="13"/>
      <c r="F215" s="13"/>
      <c r="G215" s="13"/>
      <c r="H215" s="13"/>
      <c r="I215" s="13"/>
      <c r="J215" s="13"/>
      <c r="K215" s="13"/>
      <c r="L215" s="13"/>
      <c r="M215" s="13"/>
      <c r="N215" s="13"/>
      <c r="O215" s="13"/>
      <c r="P215" s="13"/>
      <c r="Q215" s="13"/>
      <c r="R215" s="13"/>
      <c r="S215" s="13"/>
      <c r="T215" s="317"/>
      <c r="U215" s="13"/>
      <c r="V215" s="13"/>
      <c r="W215" s="13"/>
      <c r="X215" s="13"/>
      <c r="Y215" s="13"/>
      <c r="Z215" s="13"/>
    </row>
    <row r="216" spans="1:26" ht="15.75" x14ac:dyDescent="0.25">
      <c r="A216" s="13"/>
      <c r="B216" s="13"/>
      <c r="C216" s="13"/>
      <c r="D216" s="13"/>
      <c r="E216" s="13"/>
      <c r="F216" s="13"/>
      <c r="G216" s="13"/>
      <c r="H216" s="13"/>
      <c r="I216" s="13"/>
      <c r="J216" s="13"/>
      <c r="K216" s="13"/>
      <c r="L216" s="13"/>
      <c r="M216" s="13"/>
      <c r="N216" s="13"/>
      <c r="O216" s="13"/>
      <c r="P216" s="13"/>
      <c r="Q216" s="13"/>
      <c r="R216" s="13"/>
      <c r="S216" s="13"/>
      <c r="T216" s="317"/>
      <c r="U216" s="13"/>
      <c r="V216" s="13"/>
      <c r="W216" s="13"/>
      <c r="X216" s="13"/>
      <c r="Y216" s="13"/>
      <c r="Z216" s="13"/>
    </row>
    <row r="217" spans="1:26" ht="15.75" x14ac:dyDescent="0.25">
      <c r="A217" s="13"/>
      <c r="B217" s="13"/>
      <c r="C217" s="13"/>
      <c r="D217" s="13"/>
      <c r="E217" s="13"/>
      <c r="F217" s="13"/>
      <c r="G217" s="13"/>
      <c r="H217" s="13"/>
      <c r="I217" s="13"/>
      <c r="J217" s="13"/>
      <c r="K217" s="13"/>
      <c r="L217" s="13"/>
      <c r="M217" s="13"/>
      <c r="N217" s="13"/>
      <c r="O217" s="13"/>
      <c r="P217" s="13"/>
      <c r="Q217" s="13"/>
      <c r="R217" s="13"/>
      <c r="S217" s="13"/>
      <c r="T217" s="317"/>
      <c r="U217" s="13"/>
      <c r="V217" s="13"/>
      <c r="W217" s="13"/>
      <c r="X217" s="13"/>
      <c r="Y217" s="13"/>
      <c r="Z217" s="13"/>
    </row>
    <row r="218" spans="1:26" ht="15.75" x14ac:dyDescent="0.25">
      <c r="A218" s="13"/>
      <c r="B218" s="13"/>
      <c r="C218" s="13"/>
      <c r="D218" s="13"/>
      <c r="E218" s="13"/>
      <c r="F218" s="13"/>
      <c r="G218" s="13"/>
      <c r="H218" s="13"/>
      <c r="I218" s="13"/>
      <c r="J218" s="13"/>
      <c r="K218" s="13"/>
      <c r="L218" s="13"/>
      <c r="M218" s="13"/>
      <c r="N218" s="13"/>
      <c r="O218" s="13"/>
      <c r="P218" s="13"/>
      <c r="Q218" s="13"/>
      <c r="R218" s="13"/>
      <c r="S218" s="13"/>
      <c r="T218" s="317"/>
      <c r="U218" s="13"/>
      <c r="V218" s="13"/>
      <c r="W218" s="13"/>
      <c r="X218" s="13"/>
      <c r="Y218" s="13"/>
      <c r="Z218" s="13"/>
    </row>
    <row r="219" spans="1:26" ht="15.75" x14ac:dyDescent="0.25">
      <c r="A219" s="13"/>
      <c r="B219" s="13"/>
      <c r="C219" s="13"/>
      <c r="D219" s="13"/>
      <c r="E219" s="13"/>
      <c r="F219" s="13"/>
      <c r="G219" s="13"/>
      <c r="H219" s="13"/>
      <c r="I219" s="13"/>
      <c r="J219" s="13"/>
      <c r="K219" s="13"/>
      <c r="L219" s="13"/>
      <c r="M219" s="13"/>
      <c r="N219" s="13"/>
      <c r="O219" s="13"/>
      <c r="P219" s="13"/>
      <c r="Q219" s="13"/>
      <c r="R219" s="13"/>
      <c r="S219" s="13"/>
      <c r="T219" s="317"/>
      <c r="U219" s="13"/>
      <c r="V219" s="13"/>
      <c r="W219" s="13"/>
      <c r="X219" s="13"/>
      <c r="Y219" s="13"/>
      <c r="Z219" s="13"/>
    </row>
    <row r="220" spans="1:26" ht="15.75" x14ac:dyDescent="0.25">
      <c r="A220" s="13"/>
      <c r="B220" s="13"/>
      <c r="C220" s="13"/>
      <c r="D220" s="13"/>
      <c r="E220" s="13"/>
      <c r="F220" s="13"/>
      <c r="G220" s="13"/>
      <c r="H220" s="13"/>
      <c r="I220" s="13"/>
      <c r="J220" s="13"/>
      <c r="K220" s="13"/>
      <c r="L220" s="13"/>
      <c r="M220" s="13"/>
      <c r="N220" s="13"/>
      <c r="O220" s="13"/>
      <c r="P220" s="13"/>
      <c r="Q220" s="13"/>
      <c r="R220" s="13"/>
      <c r="S220" s="13"/>
      <c r="T220" s="317"/>
      <c r="U220" s="13"/>
      <c r="V220" s="13"/>
      <c r="W220" s="13"/>
      <c r="X220" s="13"/>
      <c r="Y220" s="13"/>
      <c r="Z220" s="13"/>
    </row>
    <row r="221" spans="1:26" ht="15.75" x14ac:dyDescent="0.25">
      <c r="A221" s="13"/>
      <c r="B221" s="13"/>
      <c r="C221" s="13"/>
      <c r="D221" s="13"/>
      <c r="E221" s="13"/>
      <c r="F221" s="13"/>
      <c r="G221" s="13"/>
      <c r="H221" s="13"/>
      <c r="I221" s="13"/>
      <c r="J221" s="13"/>
      <c r="K221" s="13"/>
      <c r="L221" s="13"/>
      <c r="M221" s="13"/>
      <c r="N221" s="13"/>
      <c r="O221" s="13"/>
      <c r="P221" s="13"/>
      <c r="Q221" s="13"/>
      <c r="R221" s="13"/>
      <c r="S221" s="13"/>
      <c r="T221" s="317"/>
      <c r="U221" s="13"/>
      <c r="V221" s="13"/>
      <c r="W221" s="13"/>
      <c r="X221" s="13"/>
      <c r="Y221" s="13"/>
      <c r="Z221" s="13"/>
    </row>
    <row r="222" spans="1:26" ht="15.75" x14ac:dyDescent="0.25">
      <c r="A222" s="13"/>
      <c r="B222" s="13"/>
      <c r="C222" s="13"/>
      <c r="D222" s="13"/>
      <c r="E222" s="13"/>
      <c r="F222" s="13"/>
      <c r="G222" s="13"/>
      <c r="H222" s="13"/>
      <c r="I222" s="13"/>
      <c r="J222" s="13"/>
      <c r="K222" s="13"/>
      <c r="L222" s="13"/>
      <c r="M222" s="13"/>
      <c r="N222" s="13"/>
      <c r="O222" s="13"/>
      <c r="P222" s="13"/>
      <c r="Q222" s="13"/>
      <c r="R222" s="13"/>
      <c r="S222" s="13"/>
      <c r="T222" s="317"/>
      <c r="U222" s="13"/>
      <c r="V222" s="13"/>
      <c r="W222" s="13"/>
      <c r="X222" s="13"/>
      <c r="Y222" s="13"/>
      <c r="Z222" s="13"/>
    </row>
    <row r="223" spans="1:26" ht="15.75" x14ac:dyDescent="0.25">
      <c r="A223" s="13"/>
      <c r="B223" s="13"/>
      <c r="C223" s="13"/>
      <c r="D223" s="13"/>
      <c r="E223" s="13"/>
      <c r="F223" s="13"/>
      <c r="G223" s="13"/>
      <c r="H223" s="13"/>
      <c r="I223" s="13"/>
      <c r="J223" s="13"/>
      <c r="K223" s="13"/>
      <c r="L223" s="13"/>
      <c r="M223" s="13"/>
      <c r="N223" s="13"/>
      <c r="O223" s="13"/>
      <c r="P223" s="13"/>
      <c r="Q223" s="13"/>
      <c r="R223" s="13"/>
      <c r="S223" s="13"/>
      <c r="T223" s="317"/>
      <c r="U223" s="13"/>
      <c r="V223" s="13"/>
      <c r="W223" s="13"/>
      <c r="X223" s="13"/>
      <c r="Y223" s="13"/>
      <c r="Z223" s="13"/>
    </row>
    <row r="224" spans="1:26" ht="15.75" x14ac:dyDescent="0.25">
      <c r="A224" s="13"/>
      <c r="B224" s="13"/>
      <c r="C224" s="13"/>
      <c r="D224" s="13"/>
      <c r="E224" s="13"/>
      <c r="F224" s="13"/>
      <c r="G224" s="13"/>
      <c r="H224" s="13"/>
      <c r="I224" s="13"/>
      <c r="J224" s="13"/>
      <c r="K224" s="13"/>
      <c r="L224" s="13"/>
      <c r="M224" s="13"/>
      <c r="N224" s="13"/>
      <c r="O224" s="13"/>
      <c r="P224" s="13"/>
      <c r="Q224" s="13"/>
      <c r="R224" s="13"/>
      <c r="S224" s="13"/>
      <c r="T224" s="317"/>
      <c r="U224" s="13"/>
      <c r="V224" s="13"/>
      <c r="W224" s="13"/>
      <c r="X224" s="13"/>
      <c r="Y224" s="13"/>
      <c r="Z224" s="13"/>
    </row>
    <row r="225" spans="1:26" ht="15.75" x14ac:dyDescent="0.25">
      <c r="A225" s="13"/>
      <c r="B225" s="13"/>
      <c r="C225" s="13"/>
      <c r="D225" s="13"/>
      <c r="E225" s="13"/>
      <c r="F225" s="13"/>
      <c r="G225" s="13"/>
      <c r="H225" s="13"/>
      <c r="I225" s="13"/>
      <c r="J225" s="13"/>
      <c r="K225" s="13"/>
      <c r="L225" s="13"/>
      <c r="M225" s="13"/>
      <c r="N225" s="13"/>
      <c r="O225" s="13"/>
      <c r="P225" s="13"/>
      <c r="Q225" s="13"/>
      <c r="R225" s="13"/>
      <c r="S225" s="13"/>
      <c r="T225" s="317"/>
      <c r="U225" s="13"/>
      <c r="V225" s="13"/>
      <c r="W225" s="13"/>
      <c r="X225" s="13"/>
      <c r="Y225" s="13"/>
      <c r="Z225" s="13"/>
    </row>
    <row r="226" spans="1:26" ht="15.75" x14ac:dyDescent="0.25">
      <c r="A226" s="13"/>
      <c r="B226" s="13"/>
      <c r="C226" s="13"/>
      <c r="D226" s="13"/>
      <c r="E226" s="13"/>
      <c r="F226" s="13"/>
      <c r="G226" s="13"/>
      <c r="H226" s="13"/>
      <c r="I226" s="13"/>
      <c r="J226" s="13"/>
      <c r="K226" s="13"/>
      <c r="L226" s="13"/>
      <c r="M226" s="13"/>
      <c r="N226" s="13"/>
      <c r="O226" s="13"/>
      <c r="P226" s="13"/>
      <c r="Q226" s="13"/>
      <c r="R226" s="13"/>
      <c r="S226" s="13"/>
      <c r="T226" s="317"/>
      <c r="U226" s="13"/>
      <c r="V226" s="13"/>
      <c r="W226" s="13"/>
      <c r="X226" s="13"/>
      <c r="Y226" s="13"/>
      <c r="Z226" s="13"/>
    </row>
    <row r="227" spans="1:26" ht="15.75" x14ac:dyDescent="0.25">
      <c r="A227" s="13"/>
      <c r="B227" s="13"/>
      <c r="C227" s="13"/>
      <c r="D227" s="13"/>
      <c r="E227" s="13"/>
      <c r="F227" s="13"/>
      <c r="G227" s="13"/>
      <c r="H227" s="13"/>
      <c r="I227" s="13"/>
      <c r="J227" s="13"/>
      <c r="K227" s="13"/>
      <c r="L227" s="13"/>
      <c r="M227" s="13"/>
      <c r="N227" s="13"/>
      <c r="O227" s="13"/>
      <c r="P227" s="13"/>
      <c r="Q227" s="13"/>
      <c r="R227" s="13"/>
      <c r="S227" s="13"/>
      <c r="T227" s="317"/>
      <c r="U227" s="13"/>
      <c r="V227" s="13"/>
      <c r="W227" s="13"/>
      <c r="X227" s="13"/>
      <c r="Y227" s="13"/>
      <c r="Z227" s="13"/>
    </row>
    <row r="228" spans="1:26" ht="15.75" x14ac:dyDescent="0.25">
      <c r="A228" s="13"/>
      <c r="B228" s="13"/>
      <c r="C228" s="13"/>
      <c r="D228" s="13"/>
      <c r="E228" s="13"/>
      <c r="F228" s="13"/>
      <c r="G228" s="13"/>
      <c r="H228" s="13"/>
      <c r="I228" s="13"/>
      <c r="J228" s="13"/>
      <c r="K228" s="13"/>
      <c r="L228" s="13"/>
      <c r="M228" s="13"/>
      <c r="N228" s="13"/>
      <c r="O228" s="13"/>
      <c r="P228" s="13"/>
      <c r="Q228" s="13"/>
      <c r="R228" s="13"/>
      <c r="S228" s="13"/>
      <c r="T228" s="317"/>
      <c r="U228" s="13"/>
      <c r="V228" s="13"/>
      <c r="W228" s="13"/>
      <c r="X228" s="13"/>
      <c r="Y228" s="13"/>
      <c r="Z228" s="13"/>
    </row>
    <row r="229" spans="1:26" ht="15.75" x14ac:dyDescent="0.25">
      <c r="A229" s="13"/>
      <c r="B229" s="13"/>
      <c r="C229" s="13"/>
      <c r="D229" s="13"/>
      <c r="E229" s="13"/>
      <c r="F229" s="13"/>
      <c r="G229" s="13"/>
      <c r="H229" s="13"/>
      <c r="I229" s="13"/>
      <c r="J229" s="13"/>
      <c r="K229" s="13"/>
      <c r="L229" s="13"/>
      <c r="M229" s="13"/>
      <c r="N229" s="13"/>
      <c r="O229" s="13"/>
      <c r="P229" s="13"/>
      <c r="Q229" s="13"/>
      <c r="R229" s="13"/>
      <c r="S229" s="13"/>
      <c r="T229" s="317"/>
      <c r="U229" s="13"/>
      <c r="V229" s="13"/>
      <c r="W229" s="13"/>
      <c r="X229" s="13"/>
      <c r="Y229" s="13"/>
      <c r="Z229" s="13"/>
    </row>
    <row r="230" spans="1:26" ht="15.75" x14ac:dyDescent="0.25">
      <c r="A230" s="13"/>
      <c r="B230" s="13"/>
      <c r="C230" s="13"/>
      <c r="D230" s="13"/>
      <c r="E230" s="13"/>
      <c r="F230" s="13"/>
      <c r="G230" s="13"/>
      <c r="H230" s="13"/>
      <c r="I230" s="13"/>
      <c r="J230" s="13"/>
      <c r="K230" s="13"/>
      <c r="L230" s="13"/>
      <c r="M230" s="13"/>
      <c r="N230" s="13"/>
      <c r="O230" s="13"/>
      <c r="P230" s="13"/>
      <c r="Q230" s="13"/>
      <c r="R230" s="13"/>
      <c r="S230" s="13"/>
      <c r="T230" s="317"/>
      <c r="U230" s="13"/>
      <c r="V230" s="13"/>
      <c r="W230" s="13"/>
      <c r="X230" s="13"/>
      <c r="Y230" s="13"/>
      <c r="Z230" s="13"/>
    </row>
    <row r="231" spans="1:26" ht="15.75" x14ac:dyDescent="0.25">
      <c r="A231" s="13"/>
      <c r="B231" s="13"/>
      <c r="C231" s="13"/>
      <c r="D231" s="13"/>
      <c r="E231" s="13"/>
      <c r="F231" s="13"/>
      <c r="G231" s="13"/>
      <c r="H231" s="13"/>
      <c r="I231" s="13"/>
      <c r="J231" s="13"/>
      <c r="K231" s="13"/>
      <c r="L231" s="13"/>
      <c r="M231" s="13"/>
      <c r="N231" s="13"/>
      <c r="O231" s="13"/>
      <c r="P231" s="13"/>
      <c r="Q231" s="13"/>
      <c r="R231" s="13"/>
      <c r="S231" s="13"/>
      <c r="T231" s="317"/>
      <c r="U231" s="13"/>
      <c r="V231" s="13"/>
      <c r="W231" s="13"/>
      <c r="X231" s="13"/>
      <c r="Y231" s="13"/>
      <c r="Z231" s="13"/>
    </row>
    <row r="232" spans="1:26" ht="15.75" x14ac:dyDescent="0.25">
      <c r="A232" s="13"/>
      <c r="B232" s="13"/>
      <c r="C232" s="13"/>
      <c r="D232" s="13"/>
      <c r="E232" s="13"/>
      <c r="F232" s="13"/>
      <c r="G232" s="13"/>
      <c r="H232" s="13"/>
      <c r="I232" s="13"/>
      <c r="J232" s="13"/>
      <c r="K232" s="13"/>
      <c r="L232" s="13"/>
      <c r="M232" s="13"/>
      <c r="N232" s="13"/>
      <c r="O232" s="13"/>
      <c r="P232" s="13"/>
      <c r="Q232" s="13"/>
      <c r="R232" s="13"/>
      <c r="S232" s="13"/>
      <c r="T232" s="317"/>
      <c r="U232" s="13"/>
      <c r="V232" s="13"/>
      <c r="W232" s="13"/>
      <c r="X232" s="13"/>
      <c r="Y232" s="13"/>
      <c r="Z232" s="13"/>
    </row>
    <row r="233" spans="1:26" ht="15.75" x14ac:dyDescent="0.25">
      <c r="A233" s="13"/>
      <c r="B233" s="13"/>
      <c r="C233" s="13"/>
      <c r="D233" s="13"/>
      <c r="E233" s="13"/>
      <c r="F233" s="13"/>
      <c r="G233" s="13"/>
      <c r="H233" s="13"/>
      <c r="I233" s="13"/>
      <c r="J233" s="13"/>
      <c r="K233" s="13"/>
      <c r="L233" s="13"/>
      <c r="M233" s="13"/>
      <c r="N233" s="13"/>
      <c r="O233" s="13"/>
      <c r="P233" s="13"/>
      <c r="Q233" s="13"/>
      <c r="R233" s="13"/>
      <c r="S233" s="13"/>
      <c r="T233" s="317"/>
      <c r="U233" s="13"/>
      <c r="V233" s="13"/>
      <c r="W233" s="13"/>
      <c r="X233" s="13"/>
      <c r="Y233" s="13"/>
      <c r="Z233" s="13"/>
    </row>
    <row r="234" spans="1:26" ht="15.75" x14ac:dyDescent="0.25">
      <c r="A234" s="13"/>
      <c r="B234" s="13"/>
      <c r="C234" s="13"/>
      <c r="D234" s="13"/>
      <c r="E234" s="13"/>
      <c r="F234" s="13"/>
      <c r="G234" s="13"/>
      <c r="H234" s="13"/>
      <c r="I234" s="13"/>
      <c r="J234" s="13"/>
      <c r="K234" s="13"/>
      <c r="L234" s="13"/>
      <c r="M234" s="13"/>
      <c r="N234" s="13"/>
      <c r="O234" s="13"/>
      <c r="P234" s="13"/>
      <c r="Q234" s="13"/>
      <c r="R234" s="13"/>
      <c r="S234" s="13"/>
      <c r="T234" s="317"/>
      <c r="U234" s="13"/>
      <c r="V234" s="13"/>
      <c r="W234" s="13"/>
      <c r="X234" s="13"/>
      <c r="Y234" s="13"/>
      <c r="Z234" s="13"/>
    </row>
    <row r="235" spans="1:26" ht="15.75" x14ac:dyDescent="0.25">
      <c r="A235" s="13"/>
      <c r="B235" s="13"/>
      <c r="C235" s="13"/>
      <c r="D235" s="13"/>
      <c r="E235" s="13"/>
      <c r="F235" s="13"/>
      <c r="G235" s="13"/>
      <c r="H235" s="13"/>
      <c r="I235" s="13"/>
      <c r="J235" s="13"/>
      <c r="K235" s="13"/>
      <c r="L235" s="13"/>
      <c r="M235" s="13"/>
      <c r="N235" s="13"/>
      <c r="O235" s="13"/>
      <c r="P235" s="13"/>
      <c r="Q235" s="13"/>
      <c r="R235" s="13"/>
      <c r="S235" s="13"/>
      <c r="T235" s="317"/>
      <c r="U235" s="13"/>
      <c r="V235" s="13"/>
      <c r="W235" s="13"/>
      <c r="X235" s="13"/>
      <c r="Y235" s="13"/>
      <c r="Z235" s="13"/>
    </row>
    <row r="236" spans="1:26" ht="15.75" x14ac:dyDescent="0.25">
      <c r="A236" s="13"/>
      <c r="B236" s="13"/>
      <c r="C236" s="13"/>
      <c r="D236" s="13"/>
      <c r="E236" s="13"/>
      <c r="F236" s="13"/>
      <c r="G236" s="13"/>
      <c r="H236" s="13"/>
      <c r="I236" s="13"/>
      <c r="J236" s="13"/>
      <c r="K236" s="13"/>
      <c r="L236" s="13"/>
      <c r="M236" s="13"/>
      <c r="N236" s="13"/>
      <c r="O236" s="13"/>
      <c r="P236" s="13"/>
      <c r="Q236" s="13"/>
      <c r="R236" s="13"/>
      <c r="S236" s="13"/>
      <c r="T236" s="317"/>
      <c r="U236" s="13"/>
      <c r="V236" s="13"/>
      <c r="W236" s="13"/>
      <c r="X236" s="13"/>
      <c r="Y236" s="13"/>
      <c r="Z236" s="13"/>
    </row>
    <row r="237" spans="1:26" ht="15.75" x14ac:dyDescent="0.25">
      <c r="A237" s="13"/>
      <c r="B237" s="13"/>
      <c r="C237" s="13"/>
      <c r="D237" s="13"/>
      <c r="E237" s="13"/>
      <c r="F237" s="13"/>
      <c r="G237" s="13"/>
      <c r="H237" s="13"/>
      <c r="I237" s="13"/>
      <c r="J237" s="13"/>
      <c r="K237" s="13"/>
      <c r="L237" s="13"/>
      <c r="M237" s="13"/>
      <c r="N237" s="13"/>
      <c r="O237" s="13"/>
      <c r="P237" s="13"/>
      <c r="Q237" s="13"/>
      <c r="R237" s="13"/>
      <c r="S237" s="13"/>
      <c r="T237" s="317"/>
      <c r="U237" s="13"/>
      <c r="V237" s="13"/>
      <c r="W237" s="13"/>
      <c r="X237" s="13"/>
      <c r="Y237" s="13"/>
      <c r="Z237" s="13"/>
    </row>
    <row r="238" spans="1:26" ht="15.75" x14ac:dyDescent="0.25">
      <c r="A238" s="13"/>
      <c r="B238" s="13"/>
      <c r="C238" s="13"/>
      <c r="D238" s="13"/>
      <c r="E238" s="13"/>
      <c r="F238" s="13"/>
      <c r="G238" s="13"/>
      <c r="H238" s="13"/>
      <c r="I238" s="13"/>
      <c r="J238" s="13"/>
      <c r="K238" s="13"/>
      <c r="L238" s="13"/>
      <c r="M238" s="13"/>
      <c r="N238" s="13"/>
      <c r="O238" s="13"/>
      <c r="P238" s="13"/>
      <c r="Q238" s="13"/>
      <c r="R238" s="13"/>
      <c r="S238" s="13"/>
      <c r="T238" s="317"/>
      <c r="U238" s="13"/>
      <c r="V238" s="13"/>
      <c r="W238" s="13"/>
      <c r="X238" s="13"/>
      <c r="Y238" s="13"/>
      <c r="Z238" s="13"/>
    </row>
    <row r="239" spans="1:26" ht="15.75" x14ac:dyDescent="0.25">
      <c r="A239" s="13"/>
      <c r="B239" s="13"/>
      <c r="C239" s="13"/>
      <c r="D239" s="13"/>
      <c r="E239" s="13"/>
      <c r="F239" s="13"/>
      <c r="G239" s="13"/>
      <c r="H239" s="13"/>
      <c r="I239" s="13"/>
      <c r="J239" s="13"/>
      <c r="K239" s="13"/>
      <c r="L239" s="13"/>
      <c r="M239" s="13"/>
      <c r="N239" s="13"/>
      <c r="O239" s="13"/>
      <c r="P239" s="13"/>
      <c r="Q239" s="13"/>
      <c r="R239" s="13"/>
      <c r="S239" s="13"/>
      <c r="T239" s="317"/>
      <c r="U239" s="13"/>
      <c r="V239" s="13"/>
      <c r="W239" s="13"/>
      <c r="X239" s="13"/>
      <c r="Y239" s="13"/>
      <c r="Z239" s="13"/>
    </row>
    <row r="240" spans="1:26" ht="15.75" x14ac:dyDescent="0.25">
      <c r="A240" s="13"/>
      <c r="B240" s="13"/>
      <c r="C240" s="13"/>
      <c r="D240" s="13"/>
      <c r="E240" s="13"/>
      <c r="F240" s="13"/>
      <c r="G240" s="13"/>
      <c r="H240" s="13"/>
      <c r="I240" s="13"/>
      <c r="J240" s="13"/>
      <c r="K240" s="13"/>
      <c r="L240" s="13"/>
      <c r="M240" s="13"/>
      <c r="N240" s="13"/>
      <c r="O240" s="13"/>
      <c r="P240" s="13"/>
      <c r="Q240" s="13"/>
      <c r="R240" s="13"/>
      <c r="S240" s="13"/>
      <c r="T240" s="317"/>
      <c r="U240" s="13"/>
      <c r="V240" s="13"/>
      <c r="W240" s="13"/>
      <c r="X240" s="13"/>
      <c r="Y240" s="13"/>
      <c r="Z240" s="13"/>
    </row>
    <row r="241" spans="1:26" ht="15.75" x14ac:dyDescent="0.25">
      <c r="A241" s="13"/>
      <c r="B241" s="13"/>
      <c r="C241" s="13"/>
      <c r="D241" s="13"/>
      <c r="E241" s="13"/>
      <c r="F241" s="13"/>
      <c r="G241" s="13"/>
      <c r="H241" s="13"/>
      <c r="I241" s="13"/>
      <c r="J241" s="13"/>
      <c r="K241" s="13"/>
      <c r="L241" s="13"/>
      <c r="M241" s="13"/>
      <c r="N241" s="13"/>
      <c r="O241" s="13"/>
      <c r="P241" s="13"/>
      <c r="Q241" s="13"/>
      <c r="R241" s="13"/>
      <c r="S241" s="13"/>
      <c r="T241" s="317"/>
      <c r="U241" s="13"/>
      <c r="V241" s="13"/>
      <c r="W241" s="13"/>
      <c r="X241" s="13"/>
      <c r="Y241" s="13"/>
      <c r="Z241" s="13"/>
    </row>
    <row r="242" spans="1:26" ht="15.75" x14ac:dyDescent="0.25">
      <c r="A242" s="13"/>
      <c r="B242" s="13"/>
      <c r="C242" s="13"/>
      <c r="D242" s="13"/>
      <c r="E242" s="13"/>
      <c r="F242" s="13"/>
      <c r="G242" s="13"/>
      <c r="H242" s="13"/>
      <c r="I242" s="13"/>
      <c r="J242" s="13"/>
      <c r="K242" s="13"/>
      <c r="L242" s="13"/>
      <c r="M242" s="13"/>
      <c r="N242" s="13"/>
      <c r="O242" s="13"/>
      <c r="P242" s="13"/>
      <c r="Q242" s="13"/>
      <c r="R242" s="13"/>
      <c r="S242" s="13"/>
      <c r="T242" s="317"/>
      <c r="U242" s="13"/>
      <c r="V242" s="13"/>
      <c r="W242" s="13"/>
      <c r="X242" s="13"/>
      <c r="Y242" s="13"/>
      <c r="Z242" s="13"/>
    </row>
    <row r="243" spans="1:26" ht="15.75" x14ac:dyDescent="0.25">
      <c r="A243" s="13"/>
      <c r="B243" s="13"/>
      <c r="C243" s="13"/>
      <c r="D243" s="13"/>
      <c r="E243" s="13"/>
      <c r="F243" s="13"/>
      <c r="G243" s="13"/>
      <c r="H243" s="13"/>
      <c r="I243" s="13"/>
      <c r="J243" s="13"/>
      <c r="K243" s="13"/>
      <c r="L243" s="13"/>
      <c r="M243" s="13"/>
      <c r="N243" s="13"/>
      <c r="O243" s="13"/>
      <c r="P243" s="13"/>
      <c r="Q243" s="13"/>
      <c r="R243" s="13"/>
      <c r="S243" s="13"/>
      <c r="T243" s="317"/>
      <c r="U243" s="13"/>
      <c r="V243" s="13"/>
      <c r="W243" s="13"/>
      <c r="X243" s="13"/>
      <c r="Y243" s="13"/>
      <c r="Z243" s="13"/>
    </row>
    <row r="244" spans="1:26" ht="15.75" x14ac:dyDescent="0.25">
      <c r="A244" s="13"/>
      <c r="B244" s="13"/>
      <c r="C244" s="13"/>
      <c r="D244" s="13"/>
      <c r="E244" s="13"/>
      <c r="F244" s="13"/>
      <c r="G244" s="13"/>
      <c r="H244" s="13"/>
      <c r="I244" s="13"/>
      <c r="J244" s="13"/>
      <c r="K244" s="13"/>
      <c r="L244" s="13"/>
      <c r="M244" s="13"/>
      <c r="N244" s="13"/>
      <c r="O244" s="13"/>
      <c r="P244" s="13"/>
      <c r="Q244" s="13"/>
      <c r="R244" s="13"/>
      <c r="S244" s="13"/>
      <c r="T244" s="317"/>
      <c r="U244" s="13"/>
      <c r="V244" s="13"/>
      <c r="W244" s="13"/>
      <c r="X244" s="13"/>
      <c r="Y244" s="13"/>
      <c r="Z244" s="13"/>
    </row>
    <row r="245" spans="1:26" ht="15.75" x14ac:dyDescent="0.25">
      <c r="A245" s="13"/>
      <c r="B245" s="13"/>
      <c r="C245" s="13"/>
      <c r="D245" s="13"/>
      <c r="E245" s="13"/>
      <c r="F245" s="13"/>
      <c r="G245" s="13"/>
      <c r="H245" s="13"/>
      <c r="I245" s="13"/>
      <c r="J245" s="13"/>
      <c r="K245" s="13"/>
      <c r="L245" s="13"/>
      <c r="M245" s="13"/>
      <c r="N245" s="13"/>
      <c r="O245" s="13"/>
      <c r="P245" s="13"/>
      <c r="Q245" s="13"/>
      <c r="R245" s="13"/>
      <c r="S245" s="13"/>
      <c r="T245" s="317"/>
      <c r="U245" s="13"/>
      <c r="V245" s="13"/>
      <c r="W245" s="13"/>
      <c r="X245" s="13"/>
      <c r="Y245" s="13"/>
      <c r="Z245" s="13"/>
    </row>
    <row r="246" spans="1:26" ht="15.75" x14ac:dyDescent="0.25">
      <c r="A246" s="13"/>
      <c r="B246" s="13"/>
      <c r="C246" s="13"/>
      <c r="D246" s="13"/>
      <c r="E246" s="13"/>
      <c r="F246" s="13"/>
      <c r="G246" s="13"/>
      <c r="H246" s="13"/>
      <c r="I246" s="13"/>
      <c r="J246" s="13"/>
      <c r="K246" s="13"/>
      <c r="L246" s="13"/>
      <c r="M246" s="13"/>
      <c r="N246" s="13"/>
      <c r="O246" s="13"/>
      <c r="P246" s="13"/>
      <c r="Q246" s="13"/>
      <c r="R246" s="13"/>
      <c r="S246" s="13"/>
      <c r="T246" s="317"/>
      <c r="U246" s="13"/>
      <c r="V246" s="13"/>
      <c r="W246" s="13"/>
      <c r="X246" s="13"/>
      <c r="Y246" s="13"/>
      <c r="Z246" s="13"/>
    </row>
    <row r="247" spans="1:26" ht="15.75" x14ac:dyDescent="0.25">
      <c r="A247" s="13"/>
      <c r="B247" s="13"/>
      <c r="C247" s="13"/>
      <c r="D247" s="13"/>
      <c r="E247" s="13"/>
      <c r="F247" s="13"/>
      <c r="G247" s="13"/>
      <c r="H247" s="13"/>
      <c r="I247" s="13"/>
      <c r="J247" s="13"/>
      <c r="K247" s="13"/>
      <c r="L247" s="13"/>
      <c r="M247" s="13"/>
      <c r="N247" s="13"/>
      <c r="O247" s="13"/>
      <c r="P247" s="13"/>
      <c r="Q247" s="13"/>
      <c r="R247" s="13"/>
      <c r="S247" s="13"/>
      <c r="T247" s="317"/>
      <c r="U247" s="13"/>
      <c r="V247" s="13"/>
      <c r="W247" s="13"/>
      <c r="X247" s="13"/>
      <c r="Y247" s="13"/>
      <c r="Z247" s="13"/>
    </row>
    <row r="248" spans="1:26" ht="15.75" x14ac:dyDescent="0.25">
      <c r="A248" s="13"/>
      <c r="B248" s="13"/>
      <c r="C248" s="13"/>
      <c r="D248" s="13"/>
      <c r="E248" s="13"/>
      <c r="F248" s="13"/>
      <c r="G248" s="13"/>
      <c r="H248" s="13"/>
      <c r="I248" s="13"/>
      <c r="J248" s="13"/>
      <c r="K248" s="13"/>
      <c r="L248" s="13"/>
      <c r="M248" s="13"/>
      <c r="N248" s="13"/>
      <c r="O248" s="13"/>
      <c r="P248" s="13"/>
      <c r="Q248" s="13"/>
      <c r="R248" s="13"/>
      <c r="S248" s="13"/>
      <c r="T248" s="317"/>
      <c r="U248" s="13"/>
      <c r="V248" s="13"/>
      <c r="W248" s="13"/>
      <c r="X248" s="13"/>
      <c r="Y248" s="13"/>
      <c r="Z248" s="13"/>
    </row>
    <row r="249" spans="1:26" ht="15.75" x14ac:dyDescent="0.25">
      <c r="A249" s="13"/>
      <c r="B249" s="13"/>
      <c r="C249" s="13"/>
      <c r="D249" s="13"/>
      <c r="E249" s="13"/>
      <c r="F249" s="13"/>
      <c r="G249" s="13"/>
      <c r="H249" s="13"/>
      <c r="I249" s="13"/>
      <c r="J249" s="13"/>
      <c r="K249" s="13"/>
      <c r="L249" s="13"/>
      <c r="M249" s="13"/>
      <c r="N249" s="13"/>
      <c r="O249" s="13"/>
      <c r="P249" s="13"/>
      <c r="Q249" s="13"/>
      <c r="R249" s="13"/>
      <c r="S249" s="13"/>
      <c r="T249" s="317"/>
      <c r="U249" s="13"/>
      <c r="V249" s="13"/>
      <c r="W249" s="13"/>
      <c r="X249" s="13"/>
      <c r="Y249" s="13"/>
      <c r="Z249" s="13"/>
    </row>
    <row r="250" spans="1:26" ht="15.75" x14ac:dyDescent="0.25">
      <c r="A250" s="13"/>
      <c r="B250" s="13"/>
      <c r="C250" s="13"/>
      <c r="D250" s="13"/>
      <c r="E250" s="13"/>
      <c r="F250" s="13"/>
      <c r="G250" s="13"/>
      <c r="H250" s="13"/>
      <c r="I250" s="13"/>
      <c r="J250" s="13"/>
      <c r="K250" s="13"/>
      <c r="L250" s="13"/>
      <c r="M250" s="13"/>
      <c r="N250" s="13"/>
      <c r="O250" s="13"/>
      <c r="P250" s="13"/>
      <c r="Q250" s="13"/>
      <c r="R250" s="13"/>
      <c r="S250" s="13"/>
      <c r="T250" s="317"/>
      <c r="U250" s="13"/>
      <c r="V250" s="13"/>
      <c r="W250" s="13"/>
      <c r="X250" s="13"/>
      <c r="Y250" s="13"/>
      <c r="Z250" s="13"/>
    </row>
    <row r="251" spans="1:26" ht="15.75" x14ac:dyDescent="0.25">
      <c r="A251" s="13"/>
      <c r="B251" s="13"/>
      <c r="C251" s="13"/>
      <c r="D251" s="13"/>
      <c r="E251" s="13"/>
      <c r="F251" s="13"/>
      <c r="G251" s="13"/>
      <c r="H251" s="13"/>
      <c r="I251" s="13"/>
      <c r="J251" s="13"/>
      <c r="K251" s="13"/>
      <c r="L251" s="13"/>
      <c r="M251" s="13"/>
      <c r="N251" s="13"/>
      <c r="O251" s="13"/>
      <c r="P251" s="13"/>
      <c r="Q251" s="13"/>
      <c r="R251" s="13"/>
      <c r="S251" s="13"/>
      <c r="T251" s="317"/>
      <c r="U251" s="13"/>
      <c r="V251" s="13"/>
      <c r="W251" s="13"/>
      <c r="X251" s="13"/>
      <c r="Y251" s="13"/>
      <c r="Z251" s="13"/>
    </row>
    <row r="252" spans="1:26" ht="15.75" x14ac:dyDescent="0.25">
      <c r="A252" s="13"/>
      <c r="B252" s="13"/>
      <c r="C252" s="13"/>
      <c r="D252" s="13"/>
      <c r="E252" s="13"/>
      <c r="F252" s="13"/>
      <c r="G252" s="13"/>
      <c r="H252" s="13"/>
      <c r="I252" s="13"/>
      <c r="J252" s="13"/>
      <c r="K252" s="13"/>
      <c r="L252" s="13"/>
      <c r="M252" s="13"/>
      <c r="N252" s="13"/>
      <c r="O252" s="13"/>
      <c r="P252" s="13"/>
      <c r="Q252" s="13"/>
      <c r="R252" s="13"/>
      <c r="S252" s="13"/>
      <c r="T252" s="317"/>
      <c r="U252" s="13"/>
      <c r="V252" s="13"/>
      <c r="W252" s="13"/>
      <c r="X252" s="13"/>
      <c r="Y252" s="13"/>
      <c r="Z252" s="13"/>
    </row>
    <row r="253" spans="1:26" ht="15.75" x14ac:dyDescent="0.25">
      <c r="A253" s="13"/>
      <c r="B253" s="13"/>
      <c r="C253" s="13"/>
      <c r="D253" s="13"/>
      <c r="E253" s="13"/>
      <c r="F253" s="13"/>
      <c r="G253" s="13"/>
      <c r="H253" s="13"/>
      <c r="I253" s="13"/>
      <c r="J253" s="13"/>
      <c r="K253" s="13"/>
      <c r="L253" s="13"/>
      <c r="M253" s="13"/>
      <c r="N253" s="13"/>
      <c r="O253" s="13"/>
      <c r="P253" s="13"/>
      <c r="Q253" s="13"/>
      <c r="R253" s="13"/>
      <c r="S253" s="13"/>
      <c r="T253" s="317"/>
      <c r="U253" s="13"/>
      <c r="V253" s="13"/>
      <c r="W253" s="13"/>
      <c r="X253" s="13"/>
      <c r="Y253" s="13"/>
      <c r="Z253" s="13"/>
    </row>
    <row r="254" spans="1:26" ht="15.75" x14ac:dyDescent="0.25">
      <c r="A254" s="13"/>
      <c r="B254" s="13"/>
      <c r="C254" s="13"/>
      <c r="D254" s="13"/>
      <c r="E254" s="13"/>
      <c r="F254" s="13"/>
      <c r="G254" s="13"/>
      <c r="H254" s="13"/>
      <c r="I254" s="13"/>
      <c r="J254" s="13"/>
      <c r="K254" s="13"/>
      <c r="L254" s="13"/>
      <c r="M254" s="13"/>
      <c r="N254" s="13"/>
      <c r="O254" s="13"/>
      <c r="P254" s="13"/>
      <c r="Q254" s="13"/>
      <c r="R254" s="13"/>
      <c r="S254" s="13"/>
      <c r="T254" s="317"/>
      <c r="U254" s="13"/>
      <c r="V254" s="13"/>
      <c r="W254" s="13"/>
      <c r="X254" s="13"/>
      <c r="Y254" s="13"/>
      <c r="Z254" s="13"/>
    </row>
    <row r="255" spans="1:26" ht="15.75" x14ac:dyDescent="0.25">
      <c r="A255" s="13"/>
      <c r="B255" s="13"/>
      <c r="C255" s="13"/>
      <c r="D255" s="13"/>
      <c r="E255" s="13"/>
      <c r="F255" s="13"/>
      <c r="G255" s="13"/>
      <c r="H255" s="13"/>
      <c r="I255" s="13"/>
      <c r="J255" s="13"/>
      <c r="K255" s="13"/>
      <c r="L255" s="13"/>
      <c r="M255" s="13"/>
      <c r="N255" s="13"/>
      <c r="O255" s="13"/>
      <c r="P255" s="13"/>
      <c r="Q255" s="13"/>
      <c r="R255" s="13"/>
      <c r="S255" s="13"/>
      <c r="T255" s="317"/>
      <c r="U255" s="13"/>
      <c r="V255" s="13"/>
      <c r="W255" s="13"/>
      <c r="X255" s="13"/>
      <c r="Y255" s="13"/>
      <c r="Z255" s="13"/>
    </row>
    <row r="256" spans="1:26" ht="15.75" x14ac:dyDescent="0.25">
      <c r="A256" s="13"/>
      <c r="B256" s="13"/>
      <c r="C256" s="13"/>
      <c r="D256" s="13"/>
      <c r="E256" s="13"/>
      <c r="F256" s="13"/>
      <c r="G256" s="13"/>
      <c r="H256" s="13"/>
      <c r="I256" s="13"/>
      <c r="J256" s="13"/>
      <c r="K256" s="13"/>
      <c r="L256" s="13"/>
      <c r="M256" s="13"/>
      <c r="N256" s="13"/>
      <c r="O256" s="13"/>
      <c r="P256" s="13"/>
      <c r="Q256" s="13"/>
      <c r="R256" s="13"/>
      <c r="S256" s="13"/>
      <c r="T256" s="317"/>
      <c r="U256" s="13"/>
      <c r="V256" s="13"/>
      <c r="W256" s="13"/>
      <c r="X256" s="13"/>
      <c r="Y256" s="13"/>
      <c r="Z256" s="13"/>
    </row>
    <row r="257" spans="1:26" ht="15.75" x14ac:dyDescent="0.25">
      <c r="A257" s="13"/>
      <c r="B257" s="13"/>
      <c r="C257" s="13"/>
      <c r="D257" s="13"/>
      <c r="E257" s="13"/>
      <c r="F257" s="13"/>
      <c r="G257" s="13"/>
      <c r="H257" s="13"/>
      <c r="I257" s="13"/>
      <c r="J257" s="13"/>
      <c r="K257" s="13"/>
      <c r="L257" s="13"/>
      <c r="M257" s="13"/>
      <c r="N257" s="13"/>
      <c r="O257" s="13"/>
      <c r="P257" s="13"/>
      <c r="Q257" s="13"/>
      <c r="R257" s="13"/>
      <c r="S257" s="13"/>
      <c r="T257" s="317"/>
      <c r="U257" s="13"/>
      <c r="V257" s="13"/>
      <c r="W257" s="13"/>
      <c r="X257" s="13"/>
      <c r="Y257" s="13"/>
      <c r="Z257" s="13"/>
    </row>
    <row r="258" spans="1:26" ht="15.75" x14ac:dyDescent="0.25">
      <c r="A258" s="13"/>
      <c r="B258" s="13"/>
      <c r="C258" s="13"/>
      <c r="D258" s="13"/>
      <c r="E258" s="13"/>
      <c r="F258" s="13"/>
      <c r="G258" s="13"/>
      <c r="H258" s="13"/>
      <c r="I258" s="13"/>
      <c r="J258" s="13"/>
      <c r="K258" s="13"/>
      <c r="L258" s="13"/>
      <c r="M258" s="13"/>
      <c r="N258" s="13"/>
      <c r="O258" s="13"/>
      <c r="P258" s="13"/>
      <c r="Q258" s="13"/>
      <c r="R258" s="13"/>
      <c r="S258" s="13"/>
      <c r="T258" s="317"/>
      <c r="U258" s="13"/>
      <c r="V258" s="13"/>
      <c r="W258" s="13"/>
      <c r="X258" s="13"/>
      <c r="Y258" s="13"/>
      <c r="Z258" s="13"/>
    </row>
    <row r="259" spans="1:26" ht="15.75" x14ac:dyDescent="0.25">
      <c r="A259" s="13"/>
      <c r="B259" s="13"/>
      <c r="C259" s="13"/>
      <c r="D259" s="13"/>
      <c r="E259" s="13"/>
      <c r="F259" s="13"/>
      <c r="G259" s="13"/>
      <c r="H259" s="13"/>
      <c r="I259" s="13"/>
      <c r="J259" s="13"/>
      <c r="K259" s="13"/>
      <c r="L259" s="13"/>
      <c r="M259" s="13"/>
      <c r="N259" s="13"/>
      <c r="O259" s="13"/>
      <c r="P259" s="13"/>
      <c r="Q259" s="13"/>
      <c r="R259" s="13"/>
      <c r="S259" s="13"/>
      <c r="T259" s="317"/>
      <c r="U259" s="13"/>
      <c r="V259" s="13"/>
      <c r="W259" s="13"/>
      <c r="X259" s="13"/>
      <c r="Y259" s="13"/>
      <c r="Z259" s="13"/>
    </row>
    <row r="260" spans="1:26" ht="15.75" x14ac:dyDescent="0.25">
      <c r="A260" s="13"/>
      <c r="B260" s="13"/>
      <c r="C260" s="13"/>
      <c r="D260" s="13"/>
      <c r="E260" s="13"/>
      <c r="F260" s="13"/>
      <c r="G260" s="13"/>
      <c r="H260" s="13"/>
      <c r="I260" s="13"/>
      <c r="J260" s="13"/>
      <c r="K260" s="13"/>
      <c r="L260" s="13"/>
      <c r="M260" s="13"/>
      <c r="N260" s="13"/>
      <c r="O260" s="13"/>
      <c r="P260" s="13"/>
      <c r="Q260" s="13"/>
      <c r="R260" s="13"/>
      <c r="S260" s="13"/>
      <c r="T260" s="317"/>
      <c r="U260" s="13"/>
      <c r="V260" s="13"/>
      <c r="W260" s="13"/>
      <c r="X260" s="13"/>
      <c r="Y260" s="13"/>
      <c r="Z260" s="13"/>
    </row>
    <row r="261" spans="1:26" ht="15.75" x14ac:dyDescent="0.25">
      <c r="A261" s="13"/>
      <c r="B261" s="13"/>
      <c r="C261" s="13"/>
      <c r="D261" s="13"/>
      <c r="E261" s="13"/>
      <c r="F261" s="13"/>
      <c r="G261" s="13"/>
      <c r="H261" s="13"/>
      <c r="I261" s="13"/>
      <c r="J261" s="13"/>
      <c r="K261" s="13"/>
      <c r="L261" s="13"/>
      <c r="M261" s="13"/>
      <c r="N261" s="13"/>
      <c r="O261" s="13"/>
      <c r="P261" s="13"/>
      <c r="Q261" s="13"/>
      <c r="R261" s="13"/>
      <c r="S261" s="13"/>
      <c r="T261" s="317"/>
      <c r="U261" s="13"/>
      <c r="V261" s="13"/>
      <c r="W261" s="13"/>
      <c r="X261" s="13"/>
      <c r="Y261" s="13"/>
      <c r="Z261" s="13"/>
    </row>
    <row r="262" spans="1:26" ht="15.75" x14ac:dyDescent="0.25">
      <c r="A262" s="13"/>
      <c r="B262" s="13"/>
      <c r="C262" s="13"/>
      <c r="D262" s="13"/>
      <c r="E262" s="13"/>
      <c r="F262" s="13"/>
      <c r="G262" s="13"/>
      <c r="H262" s="13"/>
      <c r="I262" s="13"/>
      <c r="J262" s="13"/>
      <c r="K262" s="13"/>
      <c r="L262" s="13"/>
      <c r="M262" s="13"/>
      <c r="N262" s="13"/>
      <c r="O262" s="13"/>
      <c r="P262" s="13"/>
      <c r="Q262" s="13"/>
      <c r="R262" s="13"/>
      <c r="S262" s="13"/>
      <c r="T262" s="317"/>
      <c r="U262" s="13"/>
      <c r="V262" s="13"/>
      <c r="W262" s="13"/>
      <c r="X262" s="13"/>
      <c r="Y262" s="13"/>
      <c r="Z262" s="13"/>
    </row>
    <row r="263" spans="1:26" ht="15.75" x14ac:dyDescent="0.25">
      <c r="A263" s="13"/>
      <c r="B263" s="13"/>
      <c r="C263" s="13"/>
      <c r="D263" s="13"/>
      <c r="E263" s="13"/>
      <c r="F263" s="13"/>
      <c r="G263" s="13"/>
      <c r="H263" s="13"/>
      <c r="I263" s="13"/>
      <c r="J263" s="13"/>
      <c r="K263" s="13"/>
      <c r="L263" s="13"/>
      <c r="M263" s="13"/>
      <c r="N263" s="13"/>
      <c r="O263" s="13"/>
      <c r="P263" s="13"/>
      <c r="Q263" s="13"/>
      <c r="R263" s="13"/>
      <c r="S263" s="13"/>
      <c r="T263" s="317"/>
      <c r="U263" s="13"/>
      <c r="V263" s="13"/>
      <c r="W263" s="13"/>
      <c r="X263" s="13"/>
      <c r="Y263" s="13"/>
      <c r="Z263" s="13"/>
    </row>
    <row r="264" spans="1:26" ht="15.75" x14ac:dyDescent="0.25">
      <c r="A264" s="13"/>
      <c r="B264" s="13"/>
      <c r="C264" s="13"/>
      <c r="D264" s="13"/>
      <c r="E264" s="13"/>
      <c r="F264" s="13"/>
      <c r="G264" s="13"/>
      <c r="H264" s="13"/>
      <c r="I264" s="13"/>
      <c r="J264" s="13"/>
      <c r="K264" s="13"/>
      <c r="L264" s="13"/>
      <c r="M264" s="13"/>
      <c r="N264" s="13"/>
      <c r="O264" s="13"/>
      <c r="P264" s="13"/>
      <c r="Q264" s="13"/>
      <c r="R264" s="13"/>
      <c r="S264" s="13"/>
      <c r="T264" s="317"/>
      <c r="U264" s="13"/>
      <c r="V264" s="13"/>
      <c r="W264" s="13"/>
      <c r="X264" s="13"/>
      <c r="Y264" s="13"/>
      <c r="Z264" s="13"/>
    </row>
    <row r="265" spans="1:26" ht="15.75" x14ac:dyDescent="0.25">
      <c r="A265" s="13"/>
      <c r="B265" s="13"/>
      <c r="C265" s="13"/>
      <c r="D265" s="13"/>
      <c r="E265" s="13"/>
      <c r="F265" s="13"/>
      <c r="G265" s="13"/>
      <c r="H265" s="13"/>
      <c r="I265" s="13"/>
      <c r="J265" s="13"/>
      <c r="K265" s="13"/>
      <c r="L265" s="13"/>
      <c r="M265" s="13"/>
      <c r="N265" s="13"/>
      <c r="O265" s="13"/>
      <c r="P265" s="13"/>
      <c r="Q265" s="13"/>
      <c r="R265" s="13"/>
      <c r="S265" s="13"/>
      <c r="T265" s="317"/>
      <c r="U265" s="13"/>
      <c r="V265" s="13"/>
      <c r="W265" s="13"/>
      <c r="X265" s="13"/>
      <c r="Y265" s="13"/>
      <c r="Z265" s="13"/>
    </row>
    <row r="266" spans="1:26" ht="15.75" x14ac:dyDescent="0.25">
      <c r="A266" s="13"/>
      <c r="B266" s="13"/>
      <c r="C266" s="13"/>
      <c r="D266" s="13"/>
      <c r="E266" s="13"/>
      <c r="F266" s="13"/>
      <c r="G266" s="13"/>
      <c r="H266" s="13"/>
      <c r="I266" s="13"/>
      <c r="J266" s="13"/>
      <c r="K266" s="13"/>
      <c r="L266" s="13"/>
      <c r="M266" s="13"/>
      <c r="N266" s="13"/>
      <c r="O266" s="13"/>
      <c r="P266" s="13"/>
      <c r="Q266" s="13"/>
      <c r="R266" s="13"/>
      <c r="S266" s="13"/>
      <c r="T266" s="317"/>
      <c r="U266" s="13"/>
      <c r="V266" s="13"/>
      <c r="W266" s="13"/>
      <c r="X266" s="13"/>
      <c r="Y266" s="13"/>
      <c r="Z266" s="13"/>
    </row>
    <row r="267" spans="1:26" ht="15.75" x14ac:dyDescent="0.25">
      <c r="A267" s="13"/>
      <c r="B267" s="13"/>
      <c r="C267" s="13"/>
      <c r="D267" s="13"/>
      <c r="E267" s="13"/>
      <c r="F267" s="13"/>
      <c r="G267" s="13"/>
      <c r="H267" s="13"/>
      <c r="I267" s="13"/>
      <c r="J267" s="13"/>
      <c r="K267" s="13"/>
      <c r="L267" s="13"/>
      <c r="M267" s="13"/>
      <c r="N267" s="13"/>
      <c r="O267" s="13"/>
      <c r="P267" s="13"/>
      <c r="Q267" s="13"/>
      <c r="R267" s="13"/>
      <c r="S267" s="13"/>
      <c r="T267" s="317"/>
      <c r="U267" s="13"/>
      <c r="V267" s="13"/>
      <c r="W267" s="13"/>
      <c r="X267" s="13"/>
      <c r="Y267" s="13"/>
      <c r="Z267" s="13"/>
    </row>
    <row r="268" spans="1:26" ht="15.75" x14ac:dyDescent="0.25">
      <c r="A268" s="13"/>
      <c r="B268" s="13"/>
      <c r="C268" s="13"/>
      <c r="D268" s="13"/>
      <c r="E268" s="13"/>
      <c r="F268" s="13"/>
      <c r="G268" s="13"/>
      <c r="H268" s="13"/>
      <c r="I268" s="13"/>
      <c r="J268" s="13"/>
      <c r="K268" s="13"/>
      <c r="L268" s="13"/>
      <c r="M268" s="13"/>
      <c r="N268" s="13"/>
      <c r="O268" s="13"/>
      <c r="P268" s="13"/>
      <c r="Q268" s="13"/>
      <c r="R268" s="13"/>
      <c r="S268" s="13"/>
      <c r="T268" s="317"/>
      <c r="U268" s="13"/>
      <c r="V268" s="13"/>
      <c r="W268" s="13"/>
      <c r="X268" s="13"/>
      <c r="Y268" s="13"/>
      <c r="Z268" s="13"/>
    </row>
    <row r="269" spans="1:26" ht="15.75" x14ac:dyDescent="0.25">
      <c r="A269" s="13"/>
      <c r="B269" s="13"/>
      <c r="C269" s="13"/>
      <c r="D269" s="13"/>
      <c r="E269" s="13"/>
      <c r="F269" s="13"/>
      <c r="G269" s="13"/>
      <c r="H269" s="13"/>
      <c r="I269" s="13"/>
      <c r="J269" s="13"/>
      <c r="K269" s="13"/>
      <c r="L269" s="13"/>
      <c r="M269" s="13"/>
      <c r="N269" s="13"/>
      <c r="O269" s="13"/>
      <c r="P269" s="13"/>
      <c r="Q269" s="13"/>
      <c r="R269" s="13"/>
      <c r="S269" s="13"/>
      <c r="T269" s="317"/>
      <c r="U269" s="13"/>
      <c r="V269" s="13"/>
      <c r="W269" s="13"/>
      <c r="X269" s="13"/>
      <c r="Y269" s="13"/>
      <c r="Z269" s="13"/>
    </row>
    <row r="270" spans="1:26" ht="15.75" x14ac:dyDescent="0.25">
      <c r="A270" s="13"/>
      <c r="B270" s="13"/>
      <c r="C270" s="13"/>
      <c r="D270" s="13"/>
      <c r="E270" s="13"/>
      <c r="F270" s="13"/>
      <c r="G270" s="13"/>
      <c r="H270" s="13"/>
      <c r="I270" s="13"/>
      <c r="J270" s="13"/>
      <c r="K270" s="13"/>
      <c r="L270" s="13"/>
      <c r="M270" s="13"/>
      <c r="N270" s="13"/>
      <c r="O270" s="13"/>
      <c r="P270" s="13"/>
      <c r="Q270" s="13"/>
      <c r="R270" s="13"/>
      <c r="S270" s="13"/>
      <c r="T270" s="317"/>
      <c r="U270" s="13"/>
      <c r="V270" s="13"/>
      <c r="W270" s="13"/>
      <c r="X270" s="13"/>
      <c r="Y270" s="13"/>
      <c r="Z270" s="13"/>
    </row>
    <row r="271" spans="1:26" ht="15.75" x14ac:dyDescent="0.25">
      <c r="A271" s="13"/>
      <c r="B271" s="13"/>
      <c r="C271" s="13"/>
      <c r="D271" s="13"/>
      <c r="E271" s="13"/>
      <c r="F271" s="13"/>
      <c r="G271" s="13"/>
      <c r="H271" s="13"/>
      <c r="I271" s="13"/>
      <c r="J271" s="13"/>
      <c r="K271" s="13"/>
      <c r="L271" s="13"/>
      <c r="M271" s="13"/>
      <c r="N271" s="13"/>
      <c r="O271" s="13"/>
      <c r="P271" s="13"/>
      <c r="Q271" s="13"/>
      <c r="R271" s="13"/>
      <c r="S271" s="13"/>
      <c r="T271" s="317"/>
      <c r="U271" s="13"/>
      <c r="V271" s="13"/>
      <c r="W271" s="13"/>
      <c r="X271" s="13"/>
      <c r="Y271" s="13"/>
      <c r="Z271" s="13"/>
    </row>
    <row r="272" spans="1:26" ht="15.75" x14ac:dyDescent="0.25">
      <c r="A272" s="13"/>
      <c r="B272" s="13"/>
      <c r="C272" s="13"/>
      <c r="D272" s="13"/>
      <c r="E272" s="13"/>
      <c r="F272" s="13"/>
      <c r="G272" s="13"/>
      <c r="H272" s="13"/>
      <c r="I272" s="13"/>
      <c r="J272" s="13"/>
      <c r="K272" s="13"/>
      <c r="L272" s="13"/>
      <c r="M272" s="13"/>
      <c r="N272" s="13"/>
      <c r="O272" s="13"/>
      <c r="P272" s="13"/>
      <c r="Q272" s="13"/>
      <c r="R272" s="13"/>
      <c r="S272" s="13"/>
      <c r="T272" s="317"/>
      <c r="U272" s="13"/>
      <c r="V272" s="13"/>
      <c r="W272" s="13"/>
      <c r="X272" s="13"/>
      <c r="Y272" s="13"/>
      <c r="Z272" s="13"/>
    </row>
    <row r="273" spans="1:26" ht="15.75" x14ac:dyDescent="0.25">
      <c r="A273" s="13"/>
      <c r="B273" s="13"/>
      <c r="C273" s="13"/>
      <c r="D273" s="13"/>
      <c r="E273" s="13"/>
      <c r="F273" s="13"/>
      <c r="G273" s="13"/>
      <c r="H273" s="13"/>
      <c r="I273" s="13"/>
      <c r="J273" s="13"/>
      <c r="K273" s="13"/>
      <c r="L273" s="13"/>
      <c r="M273" s="13"/>
      <c r="N273" s="13"/>
      <c r="O273" s="13"/>
      <c r="P273" s="13"/>
      <c r="Q273" s="13"/>
      <c r="R273" s="13"/>
      <c r="S273" s="13"/>
      <c r="T273" s="317"/>
      <c r="U273" s="13"/>
      <c r="V273" s="13"/>
      <c r="W273" s="13"/>
      <c r="X273" s="13"/>
      <c r="Y273" s="13"/>
      <c r="Z273" s="13"/>
    </row>
    <row r="274" spans="1:26" ht="15.75" x14ac:dyDescent="0.25">
      <c r="A274" s="13"/>
      <c r="B274" s="13"/>
      <c r="C274" s="13"/>
      <c r="D274" s="13"/>
      <c r="E274" s="13"/>
      <c r="F274" s="13"/>
      <c r="G274" s="13"/>
      <c r="H274" s="13"/>
      <c r="I274" s="13"/>
      <c r="J274" s="13"/>
      <c r="K274" s="13"/>
      <c r="L274" s="13"/>
      <c r="M274" s="13"/>
      <c r="N274" s="13"/>
      <c r="O274" s="13"/>
      <c r="P274" s="13"/>
      <c r="Q274" s="13"/>
      <c r="R274" s="13"/>
      <c r="S274" s="13"/>
      <c r="T274" s="317"/>
      <c r="U274" s="13"/>
      <c r="V274" s="13"/>
      <c r="W274" s="13"/>
      <c r="X274" s="13"/>
      <c r="Y274" s="13"/>
      <c r="Z274" s="13"/>
    </row>
    <row r="275" spans="1:26" ht="15.75" x14ac:dyDescent="0.25">
      <c r="A275" s="13"/>
      <c r="B275" s="13"/>
      <c r="C275" s="13"/>
      <c r="D275" s="13"/>
      <c r="E275" s="13"/>
      <c r="F275" s="13"/>
      <c r="G275" s="13"/>
      <c r="H275" s="13"/>
      <c r="I275" s="13"/>
      <c r="J275" s="13"/>
      <c r="K275" s="13"/>
      <c r="L275" s="13"/>
      <c r="M275" s="13"/>
      <c r="N275" s="13"/>
      <c r="O275" s="13"/>
      <c r="P275" s="13"/>
      <c r="Q275" s="13"/>
      <c r="R275" s="13"/>
      <c r="S275" s="13"/>
      <c r="T275" s="317"/>
      <c r="U275" s="13"/>
      <c r="V275" s="13"/>
      <c r="W275" s="13"/>
      <c r="X275" s="13"/>
      <c r="Y275" s="13"/>
      <c r="Z275" s="13"/>
    </row>
    <row r="276" spans="1:26" ht="15.75" x14ac:dyDescent="0.25">
      <c r="A276" s="13"/>
      <c r="B276" s="13"/>
      <c r="C276" s="13"/>
      <c r="D276" s="13"/>
      <c r="E276" s="13"/>
      <c r="F276" s="13"/>
      <c r="G276" s="13"/>
      <c r="H276" s="13"/>
      <c r="I276" s="13"/>
      <c r="J276" s="13"/>
      <c r="K276" s="13"/>
      <c r="L276" s="13"/>
      <c r="M276" s="13"/>
      <c r="N276" s="13"/>
      <c r="O276" s="13"/>
      <c r="P276" s="13"/>
      <c r="Q276" s="13"/>
      <c r="R276" s="13"/>
      <c r="S276" s="13"/>
      <c r="T276" s="317"/>
      <c r="U276" s="13"/>
      <c r="V276" s="13"/>
      <c r="W276" s="13"/>
      <c r="X276" s="13"/>
      <c r="Y276" s="13"/>
      <c r="Z276" s="13"/>
    </row>
    <row r="277" spans="1:26" ht="15.75" x14ac:dyDescent="0.25">
      <c r="A277" s="13"/>
      <c r="B277" s="13"/>
      <c r="C277" s="13"/>
      <c r="D277" s="13"/>
      <c r="E277" s="13"/>
      <c r="F277" s="13"/>
      <c r="G277" s="13"/>
      <c r="H277" s="13"/>
      <c r="I277" s="13"/>
      <c r="J277" s="13"/>
      <c r="K277" s="13"/>
      <c r="L277" s="13"/>
      <c r="M277" s="13"/>
      <c r="N277" s="13"/>
      <c r="O277" s="13"/>
      <c r="P277" s="13"/>
      <c r="Q277" s="13"/>
      <c r="R277" s="13"/>
      <c r="S277" s="13"/>
      <c r="T277" s="317"/>
      <c r="U277" s="13"/>
      <c r="V277" s="13"/>
      <c r="W277" s="13"/>
      <c r="X277" s="13"/>
      <c r="Y277" s="13"/>
      <c r="Z277" s="13"/>
    </row>
    <row r="278" spans="1:26" ht="15.75" x14ac:dyDescent="0.25">
      <c r="A278" s="13"/>
      <c r="B278" s="13"/>
      <c r="C278" s="13"/>
      <c r="D278" s="13"/>
      <c r="E278" s="13"/>
      <c r="F278" s="13"/>
      <c r="G278" s="13"/>
      <c r="H278" s="13"/>
      <c r="I278" s="13"/>
      <c r="J278" s="13"/>
      <c r="K278" s="13"/>
      <c r="L278" s="13"/>
      <c r="M278" s="13"/>
      <c r="N278" s="13"/>
      <c r="O278" s="13"/>
      <c r="P278" s="13"/>
      <c r="Q278" s="13"/>
      <c r="R278" s="13"/>
      <c r="S278" s="13"/>
      <c r="T278" s="317"/>
      <c r="U278" s="13"/>
      <c r="V278" s="13"/>
      <c r="W278" s="13"/>
      <c r="X278" s="13"/>
      <c r="Y278" s="13"/>
      <c r="Z278" s="13"/>
    </row>
    <row r="279" spans="1:26" ht="15.75" x14ac:dyDescent="0.25">
      <c r="A279" s="13"/>
      <c r="B279" s="13"/>
      <c r="C279" s="13"/>
      <c r="D279" s="13"/>
      <c r="E279" s="13"/>
      <c r="F279" s="13"/>
      <c r="G279" s="13"/>
      <c r="H279" s="13"/>
      <c r="I279" s="13"/>
      <c r="J279" s="13"/>
      <c r="K279" s="13"/>
      <c r="L279" s="13"/>
      <c r="M279" s="13"/>
      <c r="N279" s="13"/>
      <c r="O279" s="13"/>
      <c r="P279" s="13"/>
      <c r="Q279" s="13"/>
      <c r="R279" s="13"/>
      <c r="S279" s="13"/>
      <c r="T279" s="317"/>
      <c r="U279" s="13"/>
      <c r="V279" s="13"/>
      <c r="W279" s="13"/>
      <c r="X279" s="13"/>
      <c r="Y279" s="13"/>
      <c r="Z279" s="13"/>
    </row>
    <row r="280" spans="1:26" ht="15.75" x14ac:dyDescent="0.25">
      <c r="A280" s="13"/>
      <c r="B280" s="13"/>
      <c r="C280" s="13"/>
      <c r="D280" s="13"/>
      <c r="E280" s="13"/>
      <c r="F280" s="13"/>
      <c r="G280" s="13"/>
      <c r="H280" s="13"/>
      <c r="I280" s="13"/>
      <c r="J280" s="13"/>
      <c r="K280" s="13"/>
      <c r="L280" s="13"/>
      <c r="M280" s="13"/>
      <c r="N280" s="13"/>
      <c r="O280" s="13"/>
      <c r="P280" s="13"/>
      <c r="Q280" s="13"/>
      <c r="R280" s="13"/>
      <c r="S280" s="13"/>
      <c r="T280" s="317"/>
      <c r="U280" s="13"/>
      <c r="V280" s="13"/>
      <c r="W280" s="13"/>
      <c r="X280" s="13"/>
      <c r="Y280" s="13"/>
      <c r="Z280" s="13"/>
    </row>
    <row r="281" spans="1:26" ht="15.75" x14ac:dyDescent="0.25">
      <c r="A281" s="13"/>
      <c r="B281" s="13"/>
      <c r="C281" s="13"/>
      <c r="D281" s="13"/>
      <c r="E281" s="13"/>
      <c r="F281" s="13"/>
      <c r="G281" s="13"/>
      <c r="H281" s="13"/>
      <c r="I281" s="13"/>
      <c r="J281" s="13"/>
      <c r="K281" s="13"/>
      <c r="L281" s="13"/>
      <c r="M281" s="13"/>
      <c r="N281" s="13"/>
      <c r="O281" s="13"/>
      <c r="P281" s="13"/>
      <c r="Q281" s="13"/>
      <c r="R281" s="13"/>
      <c r="S281" s="13"/>
      <c r="T281" s="317"/>
      <c r="U281" s="13"/>
      <c r="V281" s="13"/>
      <c r="W281" s="13"/>
      <c r="X281" s="13"/>
      <c r="Y281" s="13"/>
      <c r="Z281" s="13"/>
    </row>
    <row r="282" spans="1:26" ht="15.75" x14ac:dyDescent="0.25">
      <c r="A282" s="13"/>
      <c r="B282" s="13"/>
      <c r="C282" s="13"/>
      <c r="D282" s="13"/>
      <c r="E282" s="13"/>
      <c r="F282" s="13"/>
      <c r="G282" s="13"/>
      <c r="H282" s="13"/>
      <c r="I282" s="13"/>
      <c r="J282" s="13"/>
      <c r="K282" s="13"/>
      <c r="L282" s="13"/>
      <c r="M282" s="13"/>
      <c r="N282" s="13"/>
      <c r="O282" s="13"/>
      <c r="P282" s="13"/>
      <c r="Q282" s="13"/>
      <c r="R282" s="13"/>
      <c r="S282" s="13"/>
      <c r="T282" s="317"/>
      <c r="U282" s="13"/>
      <c r="V282" s="13"/>
      <c r="W282" s="13"/>
      <c r="X282" s="13"/>
      <c r="Y282" s="13"/>
      <c r="Z282" s="13"/>
    </row>
    <row r="283" spans="1:26" ht="15.75" x14ac:dyDescent="0.25">
      <c r="A283" s="13"/>
      <c r="B283" s="13"/>
      <c r="C283" s="13"/>
      <c r="D283" s="13"/>
      <c r="E283" s="13"/>
      <c r="F283" s="13"/>
      <c r="G283" s="13"/>
      <c r="H283" s="13"/>
      <c r="I283" s="13"/>
      <c r="J283" s="13"/>
      <c r="K283" s="13"/>
      <c r="L283" s="13"/>
      <c r="M283" s="13"/>
      <c r="N283" s="13"/>
      <c r="O283" s="13"/>
      <c r="P283" s="13"/>
      <c r="Q283" s="13"/>
      <c r="R283" s="13"/>
      <c r="S283" s="13"/>
      <c r="T283" s="317"/>
      <c r="U283" s="13"/>
      <c r="V283" s="13"/>
      <c r="W283" s="13"/>
      <c r="X283" s="13"/>
      <c r="Y283" s="13"/>
      <c r="Z283" s="13"/>
    </row>
    <row r="284" spans="1:26" ht="15.75" x14ac:dyDescent="0.25">
      <c r="A284" s="13"/>
      <c r="B284" s="13"/>
      <c r="C284" s="13"/>
      <c r="D284" s="13"/>
      <c r="E284" s="13"/>
      <c r="F284" s="13"/>
      <c r="G284" s="13"/>
      <c r="H284" s="13"/>
      <c r="I284" s="13"/>
      <c r="J284" s="13"/>
      <c r="K284" s="13"/>
      <c r="L284" s="13"/>
      <c r="M284" s="13"/>
      <c r="N284" s="13"/>
      <c r="O284" s="13"/>
      <c r="P284" s="13"/>
      <c r="Q284" s="13"/>
      <c r="R284" s="13"/>
      <c r="S284" s="13"/>
      <c r="T284" s="317"/>
      <c r="U284" s="13"/>
      <c r="V284" s="13"/>
      <c r="W284" s="13"/>
      <c r="X284" s="13"/>
      <c r="Y284" s="13"/>
      <c r="Z284" s="13"/>
    </row>
    <row r="285" spans="1:26" ht="15.75" x14ac:dyDescent="0.25">
      <c r="A285" s="13"/>
      <c r="B285" s="13"/>
      <c r="C285" s="13"/>
      <c r="D285" s="13"/>
      <c r="E285" s="13"/>
      <c r="F285" s="13"/>
      <c r="G285" s="13"/>
      <c r="H285" s="13"/>
      <c r="I285" s="13"/>
      <c r="J285" s="13"/>
      <c r="K285" s="13"/>
      <c r="L285" s="13"/>
      <c r="M285" s="13"/>
      <c r="N285" s="13"/>
      <c r="O285" s="13"/>
      <c r="P285" s="13"/>
      <c r="Q285" s="13"/>
      <c r="R285" s="13"/>
      <c r="S285" s="13"/>
      <c r="T285" s="317"/>
      <c r="U285" s="13"/>
      <c r="V285" s="13"/>
      <c r="W285" s="13"/>
      <c r="X285" s="13"/>
      <c r="Y285" s="13"/>
      <c r="Z285" s="13"/>
    </row>
    <row r="286" spans="1:26" ht="15.75" x14ac:dyDescent="0.25">
      <c r="A286" s="13"/>
      <c r="B286" s="13"/>
      <c r="C286" s="13"/>
      <c r="D286" s="13"/>
      <c r="E286" s="13"/>
      <c r="F286" s="13"/>
      <c r="G286" s="13"/>
      <c r="H286" s="13"/>
      <c r="I286" s="13"/>
      <c r="J286" s="13"/>
      <c r="K286" s="13"/>
      <c r="L286" s="13"/>
      <c r="M286" s="13"/>
      <c r="N286" s="13"/>
      <c r="O286" s="13"/>
      <c r="P286" s="13"/>
      <c r="Q286" s="13"/>
      <c r="R286" s="13"/>
      <c r="S286" s="13"/>
      <c r="T286" s="317"/>
      <c r="U286" s="13"/>
      <c r="V286" s="13"/>
      <c r="W286" s="13"/>
      <c r="X286" s="13"/>
      <c r="Y286" s="13"/>
      <c r="Z286" s="13"/>
    </row>
    <row r="287" spans="1:26" ht="15.75" x14ac:dyDescent="0.25">
      <c r="A287" s="13"/>
      <c r="B287" s="13"/>
      <c r="C287" s="13"/>
      <c r="D287" s="13"/>
      <c r="E287" s="13"/>
      <c r="F287" s="13"/>
      <c r="G287" s="13"/>
      <c r="H287" s="13"/>
      <c r="I287" s="13"/>
      <c r="J287" s="13"/>
      <c r="K287" s="13"/>
      <c r="L287" s="13"/>
      <c r="M287" s="13"/>
      <c r="N287" s="13"/>
      <c r="O287" s="13"/>
      <c r="P287" s="13"/>
      <c r="Q287" s="13"/>
      <c r="R287" s="13"/>
      <c r="S287" s="13"/>
      <c r="T287" s="317"/>
      <c r="U287" s="13"/>
      <c r="V287" s="13"/>
      <c r="W287" s="13"/>
      <c r="X287" s="13"/>
      <c r="Y287" s="13"/>
      <c r="Z287" s="13"/>
    </row>
    <row r="288" spans="1:26" ht="15.75" x14ac:dyDescent="0.25">
      <c r="A288" s="13"/>
      <c r="B288" s="13"/>
      <c r="C288" s="13"/>
      <c r="D288" s="13"/>
      <c r="E288" s="13"/>
      <c r="F288" s="13"/>
      <c r="G288" s="13"/>
      <c r="H288" s="13"/>
      <c r="I288" s="13"/>
      <c r="J288" s="13"/>
      <c r="K288" s="13"/>
      <c r="L288" s="13"/>
      <c r="M288" s="13"/>
      <c r="N288" s="13"/>
      <c r="O288" s="13"/>
      <c r="P288" s="13"/>
      <c r="Q288" s="13"/>
      <c r="R288" s="13"/>
      <c r="S288" s="13"/>
      <c r="T288" s="317"/>
      <c r="U288" s="13"/>
      <c r="V288" s="13"/>
      <c r="W288" s="13"/>
      <c r="X288" s="13"/>
      <c r="Y288" s="13"/>
      <c r="Z288" s="13"/>
    </row>
    <row r="289" spans="1:26" ht="15.75" x14ac:dyDescent="0.25">
      <c r="A289" s="13"/>
      <c r="B289" s="13"/>
      <c r="C289" s="13"/>
      <c r="D289" s="13"/>
      <c r="E289" s="13"/>
      <c r="F289" s="13"/>
      <c r="G289" s="13"/>
      <c r="H289" s="13"/>
      <c r="I289" s="13"/>
      <c r="J289" s="13"/>
      <c r="K289" s="13"/>
      <c r="L289" s="13"/>
      <c r="M289" s="13"/>
      <c r="N289" s="13"/>
      <c r="O289" s="13"/>
      <c r="P289" s="13"/>
      <c r="Q289" s="13"/>
      <c r="R289" s="13"/>
      <c r="S289" s="13"/>
      <c r="T289" s="317"/>
      <c r="U289" s="13"/>
      <c r="V289" s="13"/>
      <c r="W289" s="13"/>
      <c r="X289" s="13"/>
      <c r="Y289" s="13"/>
      <c r="Z289" s="13"/>
    </row>
    <row r="290" spans="1:26" ht="15.75" x14ac:dyDescent="0.25">
      <c r="A290" s="13"/>
      <c r="B290" s="13"/>
      <c r="C290" s="13"/>
      <c r="D290" s="13"/>
      <c r="E290" s="13"/>
      <c r="F290" s="13"/>
      <c r="G290" s="13"/>
      <c r="H290" s="13"/>
      <c r="I290" s="13"/>
      <c r="J290" s="13"/>
      <c r="K290" s="13"/>
      <c r="L290" s="13"/>
      <c r="M290" s="13"/>
      <c r="N290" s="13"/>
      <c r="O290" s="13"/>
      <c r="P290" s="13"/>
      <c r="Q290" s="13"/>
      <c r="R290" s="13"/>
      <c r="S290" s="13"/>
      <c r="T290" s="317"/>
      <c r="U290" s="13"/>
      <c r="V290" s="13"/>
      <c r="W290" s="13"/>
      <c r="X290" s="13"/>
      <c r="Y290" s="13"/>
      <c r="Z290" s="13"/>
    </row>
    <row r="291" spans="1:26" ht="15.75" x14ac:dyDescent="0.25">
      <c r="A291" s="13"/>
      <c r="B291" s="13"/>
      <c r="C291" s="13"/>
      <c r="D291" s="13"/>
      <c r="E291" s="13"/>
      <c r="F291" s="13"/>
      <c r="G291" s="13"/>
      <c r="H291" s="13"/>
      <c r="I291" s="13"/>
      <c r="J291" s="13"/>
      <c r="K291" s="13"/>
      <c r="L291" s="13"/>
      <c r="M291" s="13"/>
      <c r="N291" s="13"/>
      <c r="O291" s="13"/>
      <c r="P291" s="13"/>
      <c r="Q291" s="13"/>
      <c r="R291" s="13"/>
      <c r="S291" s="13"/>
      <c r="T291" s="317"/>
      <c r="U291" s="13"/>
      <c r="V291" s="13"/>
      <c r="W291" s="13"/>
      <c r="X291" s="13"/>
      <c r="Y291" s="13"/>
      <c r="Z291" s="13"/>
    </row>
    <row r="292" spans="1:26" ht="15.75" x14ac:dyDescent="0.25">
      <c r="A292" s="13"/>
      <c r="B292" s="13"/>
      <c r="C292" s="13"/>
      <c r="D292" s="13"/>
      <c r="E292" s="13"/>
      <c r="F292" s="13"/>
      <c r="G292" s="13"/>
      <c r="H292" s="13"/>
      <c r="I292" s="13"/>
      <c r="J292" s="13"/>
      <c r="K292" s="13"/>
      <c r="L292" s="13"/>
      <c r="M292" s="13"/>
      <c r="N292" s="13"/>
      <c r="O292" s="13"/>
      <c r="P292" s="13"/>
      <c r="Q292" s="13"/>
      <c r="R292" s="13"/>
      <c r="S292" s="13"/>
      <c r="T292" s="317"/>
      <c r="U292" s="13"/>
      <c r="V292" s="13"/>
      <c r="W292" s="13"/>
      <c r="X292" s="13"/>
      <c r="Y292" s="13"/>
      <c r="Z292" s="13"/>
    </row>
    <row r="293" spans="1:26" ht="15.75" x14ac:dyDescent="0.25">
      <c r="A293" s="13"/>
      <c r="B293" s="13"/>
      <c r="C293" s="13"/>
      <c r="D293" s="13"/>
      <c r="E293" s="13"/>
      <c r="F293" s="13"/>
      <c r="G293" s="13"/>
      <c r="H293" s="13"/>
      <c r="I293" s="13"/>
      <c r="J293" s="13"/>
      <c r="K293" s="13"/>
      <c r="L293" s="13"/>
      <c r="M293" s="13"/>
      <c r="N293" s="13"/>
      <c r="O293" s="13"/>
      <c r="P293" s="13"/>
      <c r="Q293" s="13"/>
      <c r="R293" s="13"/>
      <c r="S293" s="13"/>
      <c r="T293" s="317"/>
      <c r="U293" s="13"/>
      <c r="V293" s="13"/>
      <c r="W293" s="13"/>
      <c r="X293" s="13"/>
      <c r="Y293" s="13"/>
      <c r="Z293" s="13"/>
    </row>
    <row r="294" spans="1:26" ht="15.75" x14ac:dyDescent="0.25">
      <c r="A294" s="13"/>
      <c r="B294" s="13"/>
      <c r="C294" s="13"/>
      <c r="D294" s="13"/>
      <c r="E294" s="13"/>
      <c r="F294" s="13"/>
      <c r="G294" s="13"/>
      <c r="H294" s="13"/>
      <c r="I294" s="13"/>
      <c r="J294" s="13"/>
      <c r="K294" s="13"/>
      <c r="L294" s="13"/>
      <c r="M294" s="13"/>
      <c r="N294" s="13"/>
      <c r="O294" s="13"/>
      <c r="P294" s="13"/>
      <c r="Q294" s="13"/>
      <c r="R294" s="13"/>
      <c r="S294" s="13"/>
      <c r="T294" s="317"/>
      <c r="U294" s="13"/>
      <c r="V294" s="13"/>
      <c r="W294" s="13"/>
      <c r="X294" s="13"/>
      <c r="Y294" s="13"/>
      <c r="Z294" s="13"/>
    </row>
    <row r="295" spans="1:26" ht="15.75" x14ac:dyDescent="0.25">
      <c r="A295" s="13"/>
      <c r="B295" s="13"/>
      <c r="C295" s="13"/>
      <c r="D295" s="13"/>
      <c r="E295" s="13"/>
      <c r="F295" s="13"/>
      <c r="G295" s="13"/>
      <c r="H295" s="13"/>
      <c r="I295" s="13"/>
      <c r="J295" s="13"/>
      <c r="K295" s="13"/>
      <c r="L295" s="13"/>
      <c r="M295" s="13"/>
      <c r="N295" s="13"/>
      <c r="O295" s="13"/>
      <c r="P295" s="13"/>
      <c r="Q295" s="13"/>
      <c r="R295" s="13"/>
      <c r="S295" s="13"/>
      <c r="T295" s="317"/>
      <c r="U295" s="13"/>
      <c r="V295" s="13"/>
      <c r="W295" s="13"/>
      <c r="X295" s="13"/>
      <c r="Y295" s="13"/>
      <c r="Z295" s="13"/>
    </row>
    <row r="296" spans="1:26" ht="15.75" x14ac:dyDescent="0.25">
      <c r="A296" s="13"/>
      <c r="B296" s="13"/>
      <c r="C296" s="13"/>
      <c r="D296" s="13"/>
      <c r="E296" s="13"/>
      <c r="F296" s="13"/>
      <c r="G296" s="13"/>
      <c r="H296" s="13"/>
      <c r="I296" s="13"/>
      <c r="J296" s="13"/>
      <c r="K296" s="13"/>
      <c r="L296" s="13"/>
      <c r="M296" s="13"/>
      <c r="N296" s="13"/>
      <c r="O296" s="13"/>
      <c r="P296" s="13"/>
      <c r="Q296" s="13"/>
      <c r="R296" s="13"/>
      <c r="S296" s="13"/>
      <c r="T296" s="317"/>
      <c r="U296" s="13"/>
      <c r="V296" s="13"/>
      <c r="W296" s="13"/>
      <c r="X296" s="13"/>
      <c r="Y296" s="13"/>
      <c r="Z296" s="13"/>
    </row>
    <row r="297" spans="1:26" ht="15.75" x14ac:dyDescent="0.25">
      <c r="A297" s="13"/>
      <c r="B297" s="13"/>
      <c r="C297" s="13"/>
      <c r="D297" s="13"/>
      <c r="E297" s="13"/>
      <c r="F297" s="13"/>
      <c r="G297" s="13"/>
      <c r="H297" s="13"/>
      <c r="I297" s="13"/>
      <c r="J297" s="13"/>
      <c r="K297" s="13"/>
      <c r="L297" s="13"/>
      <c r="M297" s="13"/>
      <c r="N297" s="13"/>
      <c r="O297" s="13"/>
      <c r="P297" s="13"/>
      <c r="Q297" s="13"/>
      <c r="R297" s="13"/>
      <c r="S297" s="13"/>
      <c r="T297" s="317"/>
      <c r="U297" s="13"/>
      <c r="V297" s="13"/>
      <c r="W297" s="13"/>
      <c r="X297" s="13"/>
      <c r="Y297" s="13"/>
      <c r="Z297" s="13"/>
    </row>
    <row r="298" spans="1:26" ht="15.75" x14ac:dyDescent="0.25">
      <c r="A298" s="13"/>
      <c r="B298" s="13"/>
      <c r="C298" s="13"/>
      <c r="D298" s="13"/>
      <c r="E298" s="13"/>
      <c r="F298" s="13"/>
      <c r="G298" s="13"/>
      <c r="H298" s="13"/>
      <c r="I298" s="13"/>
      <c r="J298" s="13"/>
      <c r="K298" s="13"/>
      <c r="L298" s="13"/>
      <c r="M298" s="13"/>
      <c r="N298" s="13"/>
      <c r="O298" s="13"/>
      <c r="P298" s="13"/>
      <c r="Q298" s="13"/>
      <c r="R298" s="13"/>
      <c r="S298" s="13"/>
      <c r="T298" s="317"/>
      <c r="U298" s="13"/>
      <c r="V298" s="13"/>
      <c r="W298" s="13"/>
      <c r="X298" s="13"/>
      <c r="Y298" s="13"/>
      <c r="Z298" s="13"/>
    </row>
    <row r="299" spans="1:26" ht="15.75" x14ac:dyDescent="0.25">
      <c r="A299" s="13"/>
      <c r="B299" s="13"/>
      <c r="C299" s="13"/>
      <c r="D299" s="13"/>
      <c r="E299" s="13"/>
      <c r="F299" s="13"/>
      <c r="G299" s="13"/>
      <c r="H299" s="13"/>
      <c r="I299" s="13"/>
      <c r="J299" s="13"/>
      <c r="K299" s="13"/>
      <c r="L299" s="13"/>
      <c r="M299" s="13"/>
      <c r="N299" s="13"/>
      <c r="O299" s="13"/>
      <c r="P299" s="13"/>
      <c r="Q299" s="13"/>
      <c r="R299" s="13"/>
      <c r="S299" s="13"/>
      <c r="T299" s="317"/>
      <c r="U299" s="13"/>
      <c r="V299" s="13"/>
      <c r="W299" s="13"/>
      <c r="X299" s="13"/>
      <c r="Y299" s="13"/>
      <c r="Z299" s="13"/>
    </row>
    <row r="300" spans="1:26" ht="15.75" x14ac:dyDescent="0.25">
      <c r="A300" s="13"/>
      <c r="B300" s="13"/>
      <c r="C300" s="13"/>
      <c r="D300" s="13"/>
      <c r="E300" s="13"/>
      <c r="F300" s="13"/>
      <c r="G300" s="13"/>
      <c r="H300" s="13"/>
      <c r="I300" s="13"/>
      <c r="J300" s="13"/>
      <c r="K300" s="13"/>
      <c r="L300" s="13"/>
      <c r="M300" s="13"/>
      <c r="N300" s="13"/>
      <c r="O300" s="13"/>
      <c r="P300" s="13"/>
      <c r="Q300" s="13"/>
      <c r="R300" s="13"/>
      <c r="S300" s="13"/>
      <c r="T300" s="317"/>
      <c r="U300" s="13"/>
      <c r="V300" s="13"/>
      <c r="W300" s="13"/>
      <c r="X300" s="13"/>
      <c r="Y300" s="13"/>
      <c r="Z300" s="13"/>
    </row>
    <row r="301" spans="1:26" ht="15.75" x14ac:dyDescent="0.25">
      <c r="A301" s="13"/>
      <c r="B301" s="13"/>
      <c r="C301" s="13"/>
      <c r="D301" s="13"/>
      <c r="E301" s="13"/>
      <c r="F301" s="13"/>
      <c r="G301" s="13"/>
      <c r="H301" s="13"/>
      <c r="I301" s="13"/>
      <c r="J301" s="13"/>
      <c r="K301" s="13"/>
      <c r="L301" s="13"/>
      <c r="M301" s="13"/>
      <c r="N301" s="13"/>
      <c r="O301" s="13"/>
      <c r="P301" s="13"/>
      <c r="Q301" s="13"/>
      <c r="R301" s="13"/>
      <c r="S301" s="13"/>
      <c r="T301" s="317"/>
      <c r="U301" s="13"/>
      <c r="V301" s="13"/>
      <c r="W301" s="13"/>
      <c r="X301" s="13"/>
      <c r="Y301" s="13"/>
      <c r="Z301" s="13"/>
    </row>
    <row r="302" spans="1:26" ht="15.75" x14ac:dyDescent="0.25">
      <c r="A302" s="13"/>
      <c r="B302" s="13"/>
      <c r="C302" s="13"/>
      <c r="D302" s="13"/>
      <c r="E302" s="13"/>
      <c r="F302" s="13"/>
      <c r="G302" s="13"/>
      <c r="H302" s="13"/>
      <c r="I302" s="13"/>
      <c r="J302" s="13"/>
      <c r="K302" s="13"/>
      <c r="L302" s="13"/>
      <c r="M302" s="13"/>
      <c r="N302" s="13"/>
      <c r="O302" s="13"/>
      <c r="P302" s="13"/>
      <c r="Q302" s="13"/>
      <c r="R302" s="13"/>
      <c r="S302" s="13"/>
      <c r="T302" s="317"/>
      <c r="U302" s="13"/>
      <c r="V302" s="13"/>
      <c r="W302" s="13"/>
      <c r="X302" s="13"/>
      <c r="Y302" s="13"/>
      <c r="Z302" s="13"/>
    </row>
    <row r="303" spans="1:26" ht="15.75" x14ac:dyDescent="0.25">
      <c r="A303" s="13"/>
      <c r="B303" s="13"/>
      <c r="C303" s="13"/>
      <c r="D303" s="13"/>
      <c r="E303" s="13"/>
      <c r="F303" s="13"/>
      <c r="G303" s="13"/>
      <c r="H303" s="13"/>
      <c r="I303" s="13"/>
      <c r="J303" s="13"/>
      <c r="K303" s="13"/>
      <c r="L303" s="13"/>
      <c r="M303" s="13"/>
      <c r="N303" s="13"/>
      <c r="O303" s="13"/>
      <c r="P303" s="13"/>
      <c r="Q303" s="13"/>
      <c r="R303" s="13"/>
      <c r="S303" s="13"/>
      <c r="T303" s="317"/>
      <c r="U303" s="13"/>
      <c r="V303" s="13"/>
      <c r="W303" s="13"/>
      <c r="X303" s="13"/>
      <c r="Y303" s="13"/>
      <c r="Z303" s="13"/>
    </row>
    <row r="304" spans="1:26" ht="15.75" x14ac:dyDescent="0.25">
      <c r="A304" s="13"/>
      <c r="B304" s="13"/>
      <c r="C304" s="13"/>
      <c r="D304" s="13"/>
      <c r="E304" s="13"/>
      <c r="F304" s="13"/>
      <c r="G304" s="13"/>
      <c r="H304" s="13"/>
      <c r="I304" s="13"/>
      <c r="J304" s="13"/>
      <c r="K304" s="13"/>
      <c r="L304" s="13"/>
      <c r="M304" s="13"/>
      <c r="N304" s="13"/>
      <c r="O304" s="13"/>
      <c r="P304" s="13"/>
      <c r="Q304" s="13"/>
      <c r="R304" s="13"/>
      <c r="S304" s="13"/>
      <c r="T304" s="317"/>
      <c r="U304" s="13"/>
      <c r="V304" s="13"/>
      <c r="W304" s="13"/>
      <c r="X304" s="13"/>
      <c r="Y304" s="13"/>
      <c r="Z304" s="13"/>
    </row>
    <row r="305" spans="1:26" ht="15.75" x14ac:dyDescent="0.25">
      <c r="A305" s="13"/>
      <c r="B305" s="13"/>
      <c r="C305" s="13"/>
      <c r="D305" s="13"/>
      <c r="E305" s="13"/>
      <c r="F305" s="13"/>
      <c r="G305" s="13"/>
      <c r="H305" s="13"/>
      <c r="I305" s="13"/>
      <c r="J305" s="13"/>
      <c r="K305" s="13"/>
      <c r="L305" s="13"/>
      <c r="M305" s="13"/>
      <c r="N305" s="13"/>
      <c r="O305" s="13"/>
      <c r="P305" s="13"/>
      <c r="Q305" s="13"/>
      <c r="R305" s="13"/>
      <c r="S305" s="13"/>
      <c r="T305" s="317"/>
      <c r="U305" s="13"/>
      <c r="V305" s="13"/>
      <c r="W305" s="13"/>
      <c r="X305" s="13"/>
      <c r="Y305" s="13"/>
      <c r="Z305" s="13"/>
    </row>
    <row r="306" spans="1:26" ht="15.75" x14ac:dyDescent="0.25">
      <c r="A306" s="13"/>
      <c r="B306" s="13"/>
      <c r="C306" s="13"/>
      <c r="D306" s="13"/>
      <c r="E306" s="13"/>
      <c r="F306" s="13"/>
      <c r="G306" s="13"/>
      <c r="H306" s="13"/>
      <c r="I306" s="13"/>
      <c r="J306" s="13"/>
      <c r="K306" s="13"/>
      <c r="L306" s="13"/>
      <c r="M306" s="13"/>
      <c r="N306" s="13"/>
      <c r="O306" s="13"/>
      <c r="P306" s="13"/>
      <c r="Q306" s="13"/>
      <c r="R306" s="13"/>
      <c r="S306" s="13"/>
      <c r="T306" s="317"/>
      <c r="U306" s="13"/>
      <c r="V306" s="13"/>
      <c r="W306" s="13"/>
      <c r="X306" s="13"/>
      <c r="Y306" s="13"/>
      <c r="Z306" s="13"/>
    </row>
    <row r="307" spans="1:26" ht="15.75" x14ac:dyDescent="0.25">
      <c r="A307" s="13"/>
      <c r="B307" s="13"/>
      <c r="C307" s="13"/>
      <c r="D307" s="13"/>
      <c r="E307" s="13"/>
      <c r="F307" s="13"/>
      <c r="G307" s="13"/>
      <c r="H307" s="13"/>
      <c r="I307" s="13"/>
      <c r="J307" s="13"/>
      <c r="K307" s="13"/>
      <c r="L307" s="13"/>
      <c r="M307" s="13"/>
      <c r="N307" s="13"/>
      <c r="O307" s="13"/>
      <c r="P307" s="13"/>
      <c r="Q307" s="13"/>
      <c r="R307" s="13"/>
      <c r="S307" s="13"/>
      <c r="T307" s="317"/>
      <c r="U307" s="13"/>
      <c r="V307" s="13"/>
      <c r="W307" s="13"/>
      <c r="X307" s="13"/>
      <c r="Y307" s="13"/>
      <c r="Z307" s="13"/>
    </row>
    <row r="308" spans="1:26" ht="15.75" x14ac:dyDescent="0.25">
      <c r="A308" s="13"/>
      <c r="B308" s="13"/>
      <c r="C308" s="13"/>
      <c r="D308" s="13"/>
      <c r="E308" s="13"/>
      <c r="F308" s="13"/>
      <c r="G308" s="13"/>
      <c r="H308" s="13"/>
      <c r="I308" s="13"/>
      <c r="J308" s="13"/>
      <c r="K308" s="13"/>
      <c r="L308" s="13"/>
      <c r="M308" s="13"/>
      <c r="N308" s="13"/>
      <c r="O308" s="13"/>
      <c r="P308" s="13"/>
      <c r="Q308" s="13"/>
      <c r="R308" s="13"/>
      <c r="S308" s="13"/>
      <c r="T308" s="317"/>
      <c r="U308" s="13"/>
      <c r="V308" s="13"/>
      <c r="W308" s="13"/>
      <c r="X308" s="13"/>
      <c r="Y308" s="13"/>
      <c r="Z308" s="13"/>
    </row>
    <row r="309" spans="1:26" ht="15.75" x14ac:dyDescent="0.25">
      <c r="A309" s="13"/>
      <c r="B309" s="13"/>
      <c r="C309" s="13"/>
      <c r="D309" s="13"/>
      <c r="E309" s="13"/>
      <c r="F309" s="13"/>
      <c r="G309" s="13"/>
      <c r="H309" s="13"/>
      <c r="I309" s="13"/>
      <c r="J309" s="13"/>
      <c r="K309" s="13"/>
      <c r="L309" s="13"/>
      <c r="M309" s="13"/>
      <c r="N309" s="13"/>
      <c r="O309" s="13"/>
      <c r="P309" s="13"/>
      <c r="Q309" s="13"/>
      <c r="R309" s="13"/>
      <c r="S309" s="13"/>
      <c r="T309" s="317"/>
      <c r="U309" s="13"/>
      <c r="V309" s="13"/>
      <c r="W309" s="13"/>
      <c r="X309" s="13"/>
      <c r="Y309" s="13"/>
      <c r="Z309" s="13"/>
    </row>
    <row r="310" spans="1:26" ht="15.75" x14ac:dyDescent="0.25">
      <c r="A310" s="13"/>
      <c r="B310" s="13"/>
      <c r="C310" s="13"/>
      <c r="D310" s="13"/>
      <c r="E310" s="13"/>
      <c r="F310" s="13"/>
      <c r="G310" s="13"/>
      <c r="H310" s="13"/>
      <c r="I310" s="13"/>
      <c r="J310" s="13"/>
      <c r="K310" s="13"/>
      <c r="L310" s="13"/>
      <c r="M310" s="13"/>
      <c r="N310" s="13"/>
      <c r="O310" s="13"/>
      <c r="P310" s="13"/>
      <c r="Q310" s="13"/>
      <c r="R310" s="13"/>
      <c r="S310" s="13"/>
      <c r="T310" s="317"/>
      <c r="U310" s="13"/>
      <c r="V310" s="13"/>
      <c r="W310" s="13"/>
      <c r="X310" s="13"/>
      <c r="Y310" s="13"/>
      <c r="Z310" s="13"/>
    </row>
    <row r="311" spans="1:26" ht="15.75" x14ac:dyDescent="0.25">
      <c r="A311" s="13"/>
      <c r="B311" s="13"/>
      <c r="C311" s="13"/>
      <c r="D311" s="13"/>
      <c r="E311" s="13"/>
      <c r="F311" s="13"/>
      <c r="G311" s="13"/>
      <c r="H311" s="13"/>
      <c r="I311" s="13"/>
      <c r="J311" s="13"/>
      <c r="K311" s="13"/>
      <c r="L311" s="13"/>
      <c r="M311" s="13"/>
      <c r="N311" s="13"/>
      <c r="O311" s="13"/>
      <c r="P311" s="13"/>
      <c r="Q311" s="13"/>
      <c r="R311" s="13"/>
      <c r="S311" s="13"/>
      <c r="T311" s="317"/>
      <c r="U311" s="13"/>
      <c r="V311" s="13"/>
      <c r="W311" s="13"/>
      <c r="X311" s="13"/>
      <c r="Y311" s="13"/>
      <c r="Z311" s="13"/>
    </row>
    <row r="312" spans="1:26" ht="15.75" x14ac:dyDescent="0.25">
      <c r="A312" s="13"/>
      <c r="B312" s="13"/>
      <c r="C312" s="13"/>
      <c r="D312" s="13"/>
      <c r="E312" s="13"/>
      <c r="F312" s="13"/>
      <c r="G312" s="13"/>
      <c r="H312" s="13"/>
      <c r="I312" s="13"/>
      <c r="J312" s="13"/>
      <c r="K312" s="13"/>
      <c r="L312" s="13"/>
      <c r="M312" s="13"/>
      <c r="N312" s="13"/>
      <c r="O312" s="13"/>
      <c r="P312" s="13"/>
      <c r="Q312" s="13"/>
      <c r="R312" s="13"/>
      <c r="S312" s="13"/>
      <c r="T312" s="317"/>
      <c r="U312" s="13"/>
      <c r="V312" s="13"/>
      <c r="W312" s="13"/>
      <c r="X312" s="13"/>
      <c r="Y312" s="13"/>
      <c r="Z312" s="13"/>
    </row>
  </sheetData>
  <mergeCells count="21">
    <mergeCell ref="AA1:AB1"/>
    <mergeCell ref="A156:D156"/>
    <mergeCell ref="E156:F156"/>
    <mergeCell ref="G156:I156"/>
    <mergeCell ref="K156:M156"/>
    <mergeCell ref="O156:O157"/>
    <mergeCell ref="P156:Q156"/>
    <mergeCell ref="A162:D162"/>
    <mergeCell ref="E162:F162"/>
    <mergeCell ref="P162:Q162"/>
    <mergeCell ref="P157:Q157"/>
    <mergeCell ref="O158:O159"/>
    <mergeCell ref="P158:Q158"/>
    <mergeCell ref="P159:Q159"/>
    <mergeCell ref="O163:O164"/>
    <mergeCell ref="P163:Q163"/>
    <mergeCell ref="P164:Q164"/>
    <mergeCell ref="AC32:AD32"/>
    <mergeCell ref="AC33:AD33"/>
    <mergeCell ref="O161:O162"/>
    <mergeCell ref="P161:Q161"/>
  </mergeCells>
  <pageMargins left="0.5" right="0.5" top="0.5" bottom="0.5" header="0.3" footer="0.3"/>
  <pageSetup orientation="portrait" r:id="rId1"/>
  <headerFooter>
    <oddHeader>&amp;CClass List Worksheet</oddHeader>
  </headerFooter>
  <colBreaks count="1" manualBreakCount="1">
    <brk id="14" max="1048575" man="1"/>
  </col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Lists!$B$1:$B$2</xm:f>
          </x14:formula1>
          <xm:sqref>B4:B40 C4</xm:sqref>
        </x14:dataValidation>
        <x14:dataValidation type="list" allowBlank="1" showInputMessage="1" showErrorMessage="1" xr:uid="{00000000-0002-0000-0600-000001000000}">
          <x14:formula1>
            <xm:f>Lists!$B$23:$B$25</xm:f>
          </x14:formula1>
          <xm:sqref>H5:H40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492"/>
  <sheetViews>
    <sheetView view="pageBreakPreview" zoomScale="60" zoomScaleNormal="100" workbookViewId="0">
      <selection activeCell="C219" sqref="C219"/>
    </sheetView>
  </sheetViews>
  <sheetFormatPr defaultColWidth="8.85546875" defaultRowHeight="15" x14ac:dyDescent="0.25"/>
  <cols>
    <col min="1" max="1" width="18.7109375" style="38" customWidth="1"/>
    <col min="2" max="2" width="2.42578125" customWidth="1"/>
    <col min="3" max="3" width="18.42578125" customWidth="1"/>
    <col min="4" max="4" width="5.85546875" customWidth="1"/>
    <col min="5" max="5" width="16.7109375" customWidth="1"/>
    <col min="6" max="6" width="5" customWidth="1"/>
    <col min="7" max="7" width="21.28515625" customWidth="1"/>
    <col min="10" max="10" width="9.42578125" customWidth="1"/>
  </cols>
  <sheetData>
    <row r="1" spans="1:8" ht="83.25" customHeight="1" x14ac:dyDescent="0.25">
      <c r="A1" s="587" t="s">
        <v>228</v>
      </c>
      <c r="B1" s="587"/>
      <c r="C1" s="587"/>
      <c r="D1" s="587"/>
      <c r="E1" s="587"/>
      <c r="F1" s="587"/>
      <c r="G1" s="587"/>
      <c r="H1" s="587"/>
    </row>
    <row r="2" spans="1:8" ht="89.25" customHeight="1" x14ac:dyDescent="0.25">
      <c r="A2" s="588" t="s">
        <v>229</v>
      </c>
      <c r="B2" s="588"/>
      <c r="C2" s="588"/>
      <c r="D2" s="588"/>
      <c r="E2" s="588"/>
      <c r="F2" s="588"/>
      <c r="G2" s="588"/>
      <c r="H2" s="588"/>
    </row>
    <row r="3" spans="1:8" ht="15.75" x14ac:dyDescent="0.25">
      <c r="A3" s="9" t="s">
        <v>30</v>
      </c>
      <c r="B3" s="9"/>
      <c r="C3" s="9" t="s">
        <v>31</v>
      </c>
    </row>
    <row r="4" spans="1:8" ht="80.099999999999994" customHeight="1" x14ac:dyDescent="0.25">
      <c r="A4" s="37" t="str">
        <f>IF(ShowContinuousLog!E7="N",CONCATENATE(ShowContinuousLog!A7," ",ShowContinuousLog!E7),CONCATENATE(ShowContinuousLog!A7, " ",ShowContinuousLog!E7," $",ShowContinuousLog!F7))</f>
        <v>1 N</v>
      </c>
      <c r="B4" s="11" t="s">
        <v>32</v>
      </c>
      <c r="C4" s="17" t="str">
        <f>CONCATENATE(ShowContinuousLog!C7,"-",ShowContinuousLog!D7)</f>
        <v>A1-2</v>
      </c>
    </row>
    <row r="5" spans="1:8" ht="80.099999999999994" customHeight="1" x14ac:dyDescent="0.25">
      <c r="A5" s="37" t="str">
        <f>IF(ShowContinuousLog!E8="N",CONCATENATE(ShowContinuousLog!A8," ",ShowContinuousLog!E8),CONCATENATE(ShowContinuousLog!A8, " ",ShowContinuousLog!E8," $",ShowContinuousLog!F8))</f>
        <v>2 N</v>
      </c>
      <c r="B5" s="11" t="s">
        <v>32</v>
      </c>
      <c r="C5" s="17" t="str">
        <f>CONCATENATE(ShowContinuousLog!C8,"-",ShowContinuousLog!D8)</f>
        <v>A1-3</v>
      </c>
    </row>
    <row r="6" spans="1:8" ht="80.099999999999994" customHeight="1" x14ac:dyDescent="0.25">
      <c r="A6" s="37" t="str">
        <f>IF(ShowContinuousLog!E9="N",CONCATENATE(ShowContinuousLog!A9," ",ShowContinuousLog!E9),CONCATENATE(ShowContinuousLog!A9, " ",ShowContinuousLog!E9," $",ShowContinuousLog!F9))</f>
        <v>3 N</v>
      </c>
      <c r="B6" s="11" t="s">
        <v>32</v>
      </c>
      <c r="C6" s="17" t="str">
        <f>CONCATENATE(ShowContinuousLog!C9,"-",ShowContinuousLog!D9)</f>
        <v>A3-1</v>
      </c>
    </row>
    <row r="7" spans="1:8" ht="80.099999999999994" customHeight="1" x14ac:dyDescent="0.25">
      <c r="A7" s="37" t="str">
        <f>IF(ShowContinuousLog!E10="N",CONCATENATE(ShowContinuousLog!A10," ",ShowContinuousLog!E10),CONCATENATE(ShowContinuousLog!A10, " ",ShowContinuousLog!E10," $",ShowContinuousLog!F10))</f>
        <v>4 N</v>
      </c>
      <c r="B7" s="11" t="s">
        <v>32</v>
      </c>
      <c r="C7" s="17" t="str">
        <f>CONCATENATE(ShowContinuousLog!C10,"-",ShowContinuousLog!D10)</f>
        <v>A10-4</v>
      </c>
    </row>
    <row r="8" spans="1:8" ht="80.099999999999994" customHeight="1" x14ac:dyDescent="0.25">
      <c r="A8" s="37" t="str">
        <f>IF(ShowContinuousLog!E11="N",CONCATENATE(ShowContinuousLog!A11," ",ShowContinuousLog!E11),CONCATENATE(ShowContinuousLog!A11, " ",ShowContinuousLog!E11," $",ShowContinuousLog!F11))</f>
        <v>5 N</v>
      </c>
      <c r="B8" s="11" t="s">
        <v>32</v>
      </c>
      <c r="C8" s="17" t="str">
        <f>CONCATENATE(ShowContinuousLog!C11,"-",ShowContinuousLog!D11)</f>
        <v>B21-1</v>
      </c>
    </row>
    <row r="9" spans="1:8" ht="80.099999999999994" customHeight="1" x14ac:dyDescent="0.25">
      <c r="A9" s="37" t="str">
        <f>IF(ShowContinuousLog!E12="N",CONCATENATE(ShowContinuousLog!A12," ",ShowContinuousLog!E12),CONCATENATE(ShowContinuousLog!A12, " ",ShowContinuousLog!E12," $",ShowContinuousLog!F12))</f>
        <v>6 N</v>
      </c>
      <c r="B9" s="11" t="s">
        <v>32</v>
      </c>
      <c r="C9" s="17" t="str">
        <f>CONCATENATE(ShowContinuousLog!C12,"-",ShowContinuousLog!D12)</f>
        <v>A24-2</v>
      </c>
    </row>
    <row r="10" spans="1:8" ht="80.099999999999994" customHeight="1" x14ac:dyDescent="0.25">
      <c r="A10" s="37" t="str">
        <f>IF(ShowContinuousLog!E13="N",CONCATENATE(ShowContinuousLog!A13," ",ShowContinuousLog!E13),CONCATENATE(ShowContinuousLog!A13, " ",ShowContinuousLog!E13," $",ShowContinuousLog!F13))</f>
        <v>7 N</v>
      </c>
      <c r="B10" s="11" t="s">
        <v>32</v>
      </c>
      <c r="C10" s="17" t="str">
        <f>CONCATENATE(ShowContinuousLog!C13,"-",ShowContinuousLog!D13)</f>
        <v>B1-2</v>
      </c>
    </row>
    <row r="11" spans="1:8" ht="80.099999999999994" customHeight="1" x14ac:dyDescent="0.25">
      <c r="A11" s="37" t="str">
        <f>IF(ShowContinuousLog!E14="N",CONCATENATE(ShowContinuousLog!A14," ",ShowContinuousLog!E14),CONCATENATE(ShowContinuousLog!A14, " ",ShowContinuousLog!E14," $",ShowContinuousLog!F14))</f>
        <v>8 N</v>
      </c>
      <c r="B11" s="11" t="s">
        <v>32</v>
      </c>
      <c r="C11" s="17" t="str">
        <f>CONCATENATE(ShowContinuousLog!C14,"-",ShowContinuousLog!D14)</f>
        <v>B1-3</v>
      </c>
    </row>
    <row r="12" spans="1:8" ht="80.099999999999994" customHeight="1" x14ac:dyDescent="0.25">
      <c r="A12" s="37" t="str">
        <f>IF(ShowContinuousLog!E15="N",CONCATENATE(ShowContinuousLog!A15," ",ShowContinuousLog!E15),CONCATENATE(ShowContinuousLog!A15, " ",ShowContinuousLog!E15," $",ShowContinuousLog!F15))</f>
        <v>9 N</v>
      </c>
      <c r="B12" s="11" t="s">
        <v>32</v>
      </c>
      <c r="C12" s="17" t="str">
        <f>CONCATENATE(ShowContinuousLog!C15,"-",ShowContinuousLog!D15)</f>
        <v>B1-4</v>
      </c>
    </row>
    <row r="13" spans="1:8" ht="80.099999999999994" customHeight="1" x14ac:dyDescent="0.25">
      <c r="A13" s="37" t="str">
        <f>IF(ShowContinuousLog!E16="N",CONCATENATE(ShowContinuousLog!A16," ",ShowContinuousLog!E16),CONCATENATE(ShowContinuousLog!A16, " ",ShowContinuousLog!E16," $",ShowContinuousLog!F16))</f>
        <v>10 N</v>
      </c>
      <c r="B13" s="11" t="s">
        <v>32</v>
      </c>
      <c r="C13" s="17" t="str">
        <f>CONCATENATE(ShowContinuousLog!C16,"-",ShowContinuousLog!D16)</f>
        <v>B3-4</v>
      </c>
    </row>
    <row r="14" spans="1:8" ht="80.099999999999994" customHeight="1" x14ac:dyDescent="0.25">
      <c r="A14" s="37" t="str">
        <f>IF(ShowContinuousLog!E17="N",CONCATENATE(ShowContinuousLog!A17," ",ShowContinuousLog!E17),CONCATENATE(ShowContinuousLog!A17, " ",ShowContinuousLog!E17," $",ShowContinuousLog!F17))</f>
        <v>11 N</v>
      </c>
      <c r="B14" s="11" t="s">
        <v>32</v>
      </c>
      <c r="C14" s="17" t="str">
        <f>CONCATENATE(ShowContinuousLog!C17,"-",ShowContinuousLog!D17)</f>
        <v>B3-5</v>
      </c>
    </row>
    <row r="15" spans="1:8" ht="80.099999999999994" customHeight="1" x14ac:dyDescent="0.25">
      <c r="A15" s="37" t="str">
        <f>IF(ShowContinuousLog!E18="N",CONCATENATE(ShowContinuousLog!A18," ",ShowContinuousLog!E18),CONCATENATE(ShowContinuousLog!A18, " ",ShowContinuousLog!E18," $",ShowContinuousLog!F18))</f>
        <v>12 N</v>
      </c>
      <c r="B15" s="11" t="s">
        <v>32</v>
      </c>
      <c r="C15" s="17" t="str">
        <f>CONCATENATE(ShowContinuousLog!C18,"-",ShowContinuousLog!D18)</f>
        <v>B3-6</v>
      </c>
    </row>
    <row r="16" spans="1:8" ht="80.099999999999994" customHeight="1" x14ac:dyDescent="0.25">
      <c r="A16" s="37" t="str">
        <f>IF(ShowContinuousLog!E19="N",CONCATENATE(ShowContinuousLog!A19," ",ShowContinuousLog!E19),CONCATENATE(ShowContinuousLog!A19, " ",ShowContinuousLog!E19," $",ShowContinuousLog!F19))</f>
        <v>13 N</v>
      </c>
      <c r="B16" s="11" t="s">
        <v>32</v>
      </c>
      <c r="C16" s="17" t="str">
        <f>CONCATENATE(ShowContinuousLog!C19,"-",ShowContinuousLog!D19)</f>
        <v>B4-2</v>
      </c>
    </row>
    <row r="17" spans="1:3" ht="80.099999999999994" customHeight="1" x14ac:dyDescent="0.25">
      <c r="A17" s="37" t="str">
        <f>IF(ShowContinuousLog!E20="N",CONCATENATE(ShowContinuousLog!A20," ",ShowContinuousLog!E20),CONCATENATE(ShowContinuousLog!A20, " ",ShowContinuousLog!E20," $",ShowContinuousLog!F20))</f>
        <v>14 N</v>
      </c>
      <c r="B17" s="11" t="s">
        <v>32</v>
      </c>
      <c r="C17" s="17" t="str">
        <f>CONCATENATE(ShowContinuousLog!C20,"-",ShowContinuousLog!D20)</f>
        <v>B4-3</v>
      </c>
    </row>
    <row r="18" spans="1:3" ht="80.099999999999994" customHeight="1" x14ac:dyDescent="0.25">
      <c r="A18" s="37" t="str">
        <f>IF(ShowContinuousLog!E21="N",CONCATENATE(ShowContinuousLog!A21," ",ShowContinuousLog!E21),CONCATENATE(ShowContinuousLog!A21, " ",ShowContinuousLog!E21," $",ShowContinuousLog!F21))</f>
        <v>15 N</v>
      </c>
      <c r="B18" s="11" t="s">
        <v>32</v>
      </c>
      <c r="C18" s="17" t="str">
        <f>CONCATENATE(ShowContinuousLog!C21,"-",ShowContinuousLog!D21)</f>
        <v>B6-11</v>
      </c>
    </row>
    <row r="19" spans="1:3" ht="80.099999999999994" customHeight="1" x14ac:dyDescent="0.25">
      <c r="A19" s="37" t="str">
        <f>IF(ShowContinuousLog!E22="N",CONCATENATE(ShowContinuousLog!A22," ",ShowContinuousLog!E22),CONCATENATE(ShowContinuousLog!A22, " ",ShowContinuousLog!E22," $",ShowContinuousLog!F22))</f>
        <v>16 N</v>
      </c>
      <c r="B19" s="11" t="s">
        <v>32</v>
      </c>
      <c r="C19" s="17" t="str">
        <f>CONCATENATE(ShowContinuousLog!C22,"-",ShowContinuousLog!D22)</f>
        <v>B6-12</v>
      </c>
    </row>
    <row r="20" spans="1:3" ht="80.099999999999994" customHeight="1" x14ac:dyDescent="0.25">
      <c r="A20" s="37" t="str">
        <f>IF(ShowContinuousLog!E23="N",CONCATENATE(ShowContinuousLog!A23," ",ShowContinuousLog!E23),CONCATENATE(ShowContinuousLog!A23, " ",ShowContinuousLog!E23," $",ShowContinuousLog!F23))</f>
        <v>17 N</v>
      </c>
      <c r="B20" s="11" t="s">
        <v>32</v>
      </c>
      <c r="C20" s="17" t="str">
        <f>CONCATENATE(ShowContinuousLog!C23,"-",ShowContinuousLog!D23)</f>
        <v>B6-13</v>
      </c>
    </row>
    <row r="21" spans="1:3" ht="80.099999999999994" customHeight="1" x14ac:dyDescent="0.25">
      <c r="A21" s="37" t="str">
        <f>IF(ShowContinuousLog!E24="N",CONCATENATE(ShowContinuousLog!A24," ",ShowContinuousLog!E24),CONCATENATE(ShowContinuousLog!A24, " ",ShowContinuousLog!E24," $",ShowContinuousLog!F24))</f>
        <v>18 N</v>
      </c>
      <c r="B21" s="11" t="s">
        <v>32</v>
      </c>
      <c r="C21" s="17" t="str">
        <f>CONCATENATE(ShowContinuousLog!C24,"-",ShowContinuousLog!D24)</f>
        <v>B6-6</v>
      </c>
    </row>
    <row r="22" spans="1:3" ht="80.099999999999994" customHeight="1" x14ac:dyDescent="0.25">
      <c r="A22" s="37" t="str">
        <f>IF(ShowContinuousLog!E25="N",CONCATENATE(ShowContinuousLog!A25," ",ShowContinuousLog!E25),CONCATENATE(ShowContinuousLog!A25, " ",ShowContinuousLog!E25," $",ShowContinuousLog!F25))</f>
        <v>19 N</v>
      </c>
      <c r="B22" s="11" t="s">
        <v>32</v>
      </c>
      <c r="C22" s="17" t="str">
        <f>CONCATENATE(ShowContinuousLog!C25,"-",ShowContinuousLog!D25)</f>
        <v>B7-2</v>
      </c>
    </row>
    <row r="23" spans="1:3" ht="80.099999999999994" customHeight="1" x14ac:dyDescent="0.25">
      <c r="A23" s="37" t="str">
        <f>IF(ShowContinuousLog!E26="N",CONCATENATE(ShowContinuousLog!A26," ",ShowContinuousLog!E26),CONCATENATE(ShowContinuousLog!A26, " ",ShowContinuousLog!E26," $",ShowContinuousLog!F26))</f>
        <v>20 N</v>
      </c>
      <c r="B23" s="11" t="s">
        <v>32</v>
      </c>
      <c r="C23" s="17" t="str">
        <f>CONCATENATE(ShowContinuousLog!C26,"-",ShowContinuousLog!D26)</f>
        <v>B7-3</v>
      </c>
    </row>
    <row r="24" spans="1:3" ht="80.099999999999994" customHeight="1" x14ac:dyDescent="0.25">
      <c r="A24" s="37" t="str">
        <f>IF(ShowContinuousLog!E27="N",CONCATENATE(ShowContinuousLog!A27," ",ShowContinuousLog!E27),CONCATENATE(ShowContinuousLog!A27, " ",ShowContinuousLog!E27," $",ShowContinuousLog!F27))</f>
        <v>21 N</v>
      </c>
      <c r="B24" s="11" t="s">
        <v>32</v>
      </c>
      <c r="C24" s="17" t="str">
        <f>CONCATENATE(ShowContinuousLog!C27,"-",ShowContinuousLog!D27)</f>
        <v>B10-2</v>
      </c>
    </row>
    <row r="25" spans="1:3" ht="80.099999999999994" customHeight="1" x14ac:dyDescent="0.25">
      <c r="A25" s="37" t="str">
        <f>IF(ShowContinuousLog!E28="N",CONCATENATE(ShowContinuousLog!A28," ",ShowContinuousLog!E28),CONCATENATE(ShowContinuousLog!A28, " ",ShowContinuousLog!E28," $",ShowContinuousLog!F28))</f>
        <v>22 N</v>
      </c>
      <c r="B25" s="11" t="s">
        <v>32</v>
      </c>
      <c r="C25" s="17" t="str">
        <f>CONCATENATE(ShowContinuousLog!C28,"-",ShowContinuousLog!D28)</f>
        <v>B10-3</v>
      </c>
    </row>
    <row r="26" spans="1:3" ht="80.099999999999994" customHeight="1" x14ac:dyDescent="0.25">
      <c r="A26" s="37" t="str">
        <f>IF(ShowContinuousLog!E29="N",CONCATENATE(ShowContinuousLog!A29," ",ShowContinuousLog!E29),CONCATENATE(ShowContinuousLog!A29, " ",ShowContinuousLog!E29," $",ShowContinuousLog!F29))</f>
        <v>23 N</v>
      </c>
      <c r="B26" s="11" t="s">
        <v>32</v>
      </c>
      <c r="C26" s="17" t="str">
        <f>CONCATENATE(ShowContinuousLog!C29,"-",ShowContinuousLog!D29)</f>
        <v>B13-1</v>
      </c>
    </row>
    <row r="27" spans="1:3" ht="80.099999999999994" customHeight="1" x14ac:dyDescent="0.25">
      <c r="A27" s="37" t="str">
        <f>IF(ShowContinuousLog!E30="N",CONCATENATE(ShowContinuousLog!A30," ",ShowContinuousLog!E30),CONCATENATE(ShowContinuousLog!A30, " ",ShowContinuousLog!E30," $",ShowContinuousLog!F30))</f>
        <v>24 N</v>
      </c>
      <c r="B27" s="11" t="s">
        <v>32</v>
      </c>
      <c r="C27" s="17" t="str">
        <f>CONCATENATE(ShowContinuousLog!C30,"-",ShowContinuousLog!D30)</f>
        <v>B13-2</v>
      </c>
    </row>
    <row r="28" spans="1:3" ht="80.099999999999994" customHeight="1" x14ac:dyDescent="0.25">
      <c r="A28" s="37" t="str">
        <f>IF(ShowContinuousLog!E31="N",CONCATENATE(ShowContinuousLog!A31," ",ShowContinuousLog!E31),CONCATENATE(ShowContinuousLog!A31, " ",ShowContinuousLog!E31," $",ShowContinuousLog!F31))</f>
        <v>25 N</v>
      </c>
      <c r="B28" s="11" t="s">
        <v>32</v>
      </c>
      <c r="C28" s="17" t="str">
        <f>CONCATENATE(ShowContinuousLog!C31,"-",ShowContinuousLog!D31)</f>
        <v>B18-2</v>
      </c>
    </row>
    <row r="29" spans="1:3" ht="80.099999999999994" customHeight="1" x14ac:dyDescent="0.25">
      <c r="A29" s="37" t="str">
        <f>IF(ShowContinuousLog!E32="N",CONCATENATE(ShowContinuousLog!A32," ",ShowContinuousLog!E32),CONCATENATE(ShowContinuousLog!A32, " ",ShowContinuousLog!E32," $",ShowContinuousLog!F32))</f>
        <v>26 N</v>
      </c>
      <c r="B29" s="11" t="s">
        <v>32</v>
      </c>
      <c r="C29" s="17" t="str">
        <f>CONCATENATE(ShowContinuousLog!C32,"-",ShowContinuousLog!D32)</f>
        <v>B19-2</v>
      </c>
    </row>
    <row r="30" spans="1:3" ht="80.099999999999994" customHeight="1" x14ac:dyDescent="0.25">
      <c r="A30" s="37" t="str">
        <f>IF(ShowContinuousLog!E33="N",CONCATENATE(ShowContinuousLog!A33," ",ShowContinuousLog!E33),CONCATENATE(ShowContinuousLog!A33, " ",ShowContinuousLog!E33," $",ShowContinuousLog!F33))</f>
        <v>27 N</v>
      </c>
      <c r="B30" s="11" t="s">
        <v>32</v>
      </c>
      <c r="C30" s="17" t="str">
        <f>CONCATENATE(ShowContinuousLog!C33,"-",ShowContinuousLog!D33)</f>
        <v>B22-1</v>
      </c>
    </row>
    <row r="31" spans="1:3" ht="80.099999999999994" customHeight="1" x14ac:dyDescent="0.25">
      <c r="A31" s="37" t="str">
        <f>IF(ShowContinuousLog!E34="N",CONCATENATE(ShowContinuousLog!A34," ",ShowContinuousLog!E34),CONCATENATE(ShowContinuousLog!A34, " ",ShowContinuousLog!E34," $",ShowContinuousLog!F34))</f>
        <v>28 N</v>
      </c>
      <c r="B31" s="11" t="s">
        <v>32</v>
      </c>
      <c r="C31" s="17" t="str">
        <f>CONCATENATE(ShowContinuousLog!C34,"-",ShowContinuousLog!D34)</f>
        <v>B22-2</v>
      </c>
    </row>
    <row r="32" spans="1:3" ht="80.099999999999994" customHeight="1" x14ac:dyDescent="0.25">
      <c r="A32" s="37" t="str">
        <f>IF(ShowContinuousLog!E35="N",CONCATENATE(ShowContinuousLog!A35," ",ShowContinuousLog!E35),CONCATENATE(ShowContinuousLog!A35, " ",ShowContinuousLog!E35," $",ShowContinuousLog!F35))</f>
        <v>29 N</v>
      </c>
      <c r="B32" s="11" t="s">
        <v>32</v>
      </c>
      <c r="C32" s="17" t="str">
        <f>CONCATENATE(ShowContinuousLog!C35,"-",ShowContinuousLog!D35)</f>
        <v>C1-1</v>
      </c>
    </row>
    <row r="33" spans="1:3" ht="80.099999999999994" customHeight="1" x14ac:dyDescent="0.25">
      <c r="A33" s="37" t="str">
        <f>IF(ShowContinuousLog!E36="N",CONCATENATE(ShowContinuousLog!A36," ",ShowContinuousLog!E36),CONCATENATE(ShowContinuousLog!A36, " ",ShowContinuousLog!E36," $",ShowContinuousLog!F36))</f>
        <v>30 N</v>
      </c>
      <c r="B33" s="11" t="s">
        <v>32</v>
      </c>
      <c r="C33" s="17" t="str">
        <f>CONCATENATE(ShowContinuousLog!C36,"-",ShowContinuousLog!D36)</f>
        <v>C2-2</v>
      </c>
    </row>
    <row r="34" spans="1:3" ht="80.099999999999994" customHeight="1" x14ac:dyDescent="0.25">
      <c r="A34" s="37" t="str">
        <f>IF(ShowContinuousLog!E37="N",CONCATENATE(ShowContinuousLog!A37," ",ShowContinuousLog!E37),CONCATENATE(ShowContinuousLog!A37, " ",ShowContinuousLog!E37," $",ShowContinuousLog!F37))</f>
        <v>31 N</v>
      </c>
      <c r="B34" s="11" t="s">
        <v>32</v>
      </c>
      <c r="C34" s="17" t="str">
        <f>CONCATENATE(ShowContinuousLog!C37,"-",ShowContinuousLog!D37)</f>
        <v>C2-3</v>
      </c>
    </row>
    <row r="35" spans="1:3" ht="80.099999999999994" customHeight="1" x14ac:dyDescent="0.25">
      <c r="A35" s="37" t="str">
        <f>IF(ShowContinuousLog!E38="N",CONCATENATE(ShowContinuousLog!A38," ",ShowContinuousLog!E38),CONCATENATE(ShowContinuousLog!A38, " ",ShowContinuousLog!E38," $",ShowContinuousLog!F38))</f>
        <v>32 N</v>
      </c>
      <c r="B35" s="11" t="s">
        <v>32</v>
      </c>
      <c r="C35" s="17" t="str">
        <f>CONCATENATE(ShowContinuousLog!C38,"-",ShowContinuousLog!D38)</f>
        <v>C4-1</v>
      </c>
    </row>
    <row r="36" spans="1:3" ht="80.099999999999994" customHeight="1" x14ac:dyDescent="0.25">
      <c r="A36" s="37" t="str">
        <f>IF(ShowContinuousLog!E39="N",CONCATENATE(ShowContinuousLog!A39," ",ShowContinuousLog!E39),CONCATENATE(ShowContinuousLog!A39, " ",ShowContinuousLog!E39," $",ShowContinuousLog!F39))</f>
        <v>33 N</v>
      </c>
      <c r="B36" s="11" t="s">
        <v>32</v>
      </c>
      <c r="C36" s="17" t="str">
        <f>CONCATENATE(ShowContinuousLog!C39,"-",ShowContinuousLog!D39)</f>
        <v>C4-2</v>
      </c>
    </row>
    <row r="37" spans="1:3" ht="80.099999999999994" customHeight="1" x14ac:dyDescent="0.25">
      <c r="A37" s="37" t="str">
        <f>IF(ShowContinuousLog!E40="N",CONCATENATE(ShowContinuousLog!A40," ",ShowContinuousLog!E40),CONCATENATE(ShowContinuousLog!A40, " ",ShowContinuousLog!E40," $",ShowContinuousLog!F40))</f>
        <v>34 N</v>
      </c>
      <c r="B37" s="11" t="s">
        <v>32</v>
      </c>
      <c r="C37" s="17" t="str">
        <f>CONCATENATE(ShowContinuousLog!C40,"-",ShowContinuousLog!D40)</f>
        <v>C4-3</v>
      </c>
    </row>
    <row r="38" spans="1:3" ht="80.099999999999994" customHeight="1" x14ac:dyDescent="0.25">
      <c r="A38" s="37" t="str">
        <f>IF(ShowContinuousLog!E41="N",CONCATENATE(ShowContinuousLog!A41," ",ShowContinuousLog!E41),CONCATENATE(ShowContinuousLog!A41, " ",ShowContinuousLog!E41," $",ShowContinuousLog!F41))</f>
        <v>35 N</v>
      </c>
      <c r="B38" s="11" t="s">
        <v>32</v>
      </c>
      <c r="C38" s="17" t="str">
        <f>CONCATENATE(ShowContinuousLog!C41,"-",ShowContinuousLog!D41)</f>
        <v>C2-4</v>
      </c>
    </row>
    <row r="39" spans="1:3" ht="80.099999999999994" customHeight="1" x14ac:dyDescent="0.25">
      <c r="A39" s="37" t="str">
        <f>IF(ShowContinuousLog!E42="N",CONCATENATE(ShowContinuousLog!A42," ",ShowContinuousLog!E42),CONCATENATE(ShowContinuousLog!A42, " ",ShowContinuousLog!E42," $",ShowContinuousLog!F42))</f>
        <v>36 N</v>
      </c>
      <c r="B39" s="11" t="s">
        <v>32</v>
      </c>
      <c r="C39" s="17" t="str">
        <f>CONCATENATE(ShowContinuousLog!C42,"-",ShowContinuousLog!D42)</f>
        <v>C7-2</v>
      </c>
    </row>
    <row r="40" spans="1:3" ht="80.099999999999994" customHeight="1" x14ac:dyDescent="0.25">
      <c r="A40" s="37" t="str">
        <f>IF(ShowContinuousLog!E43="N",CONCATENATE(ShowContinuousLog!A43," ",ShowContinuousLog!E43),CONCATENATE(ShowContinuousLog!A43, " ",ShowContinuousLog!E43," $",ShowContinuousLog!F43))</f>
        <v>37 N</v>
      </c>
      <c r="B40" s="11" t="s">
        <v>32</v>
      </c>
      <c r="C40" s="17" t="str">
        <f>CONCATENATE(ShowContinuousLog!C43,"-",ShowContinuousLog!D43)</f>
        <v>C7-3</v>
      </c>
    </row>
    <row r="41" spans="1:3" ht="80.099999999999994" customHeight="1" x14ac:dyDescent="0.25">
      <c r="A41" s="37" t="str">
        <f>IF(ShowContinuousLog!E44="N",CONCATENATE(ShowContinuousLog!A44," ",ShowContinuousLog!E44),CONCATENATE(ShowContinuousLog!A44, " ",ShowContinuousLog!E44," $",ShowContinuousLog!F44))</f>
        <v>38 N</v>
      </c>
      <c r="B41" s="11" t="s">
        <v>32</v>
      </c>
      <c r="C41" s="17" t="str">
        <f>CONCATENATE(ShowContinuousLog!C44,"-",ShowContinuousLog!D44)</f>
        <v>C10-2</v>
      </c>
    </row>
    <row r="42" spans="1:3" ht="80.099999999999994" customHeight="1" x14ac:dyDescent="0.25">
      <c r="A42" s="37" t="str">
        <f>IF(ShowContinuousLog!E45="N",CONCATENATE(ShowContinuousLog!A45," ",ShowContinuousLog!E45),CONCATENATE(ShowContinuousLog!A45, " ",ShowContinuousLog!E45," $",ShowContinuousLog!F45))</f>
        <v>39 N</v>
      </c>
      <c r="B42" s="11" t="s">
        <v>32</v>
      </c>
      <c r="C42" s="17" t="str">
        <f>CONCATENATE(ShowContinuousLog!C45,"-",ShowContinuousLog!D45)</f>
        <v>C10-3</v>
      </c>
    </row>
    <row r="43" spans="1:3" ht="80.099999999999994" customHeight="1" x14ac:dyDescent="0.25">
      <c r="A43" s="37" t="str">
        <f>IF(ShowContinuousLog!E46="N",CONCATENATE(ShowContinuousLog!A46," ",ShowContinuousLog!E46),CONCATENATE(ShowContinuousLog!A46, " ",ShowContinuousLog!E46," $",ShowContinuousLog!F46))</f>
        <v>40 N</v>
      </c>
      <c r="B43" s="11" t="s">
        <v>32</v>
      </c>
      <c r="C43" s="17" t="str">
        <f>CONCATENATE(ShowContinuousLog!C46,"-",ShowContinuousLog!D46)</f>
        <v>B9-1</v>
      </c>
    </row>
    <row r="44" spans="1:3" ht="80.099999999999994" customHeight="1" x14ac:dyDescent="0.25">
      <c r="A44" s="37" t="str">
        <f>IF(ShowContinuousLog!E47="N",CONCATENATE(ShowContinuousLog!A47," ",ShowContinuousLog!E47),CONCATENATE(ShowContinuousLog!A47, " ",ShowContinuousLog!E47," $",ShowContinuousLog!F47))</f>
        <v>41 N</v>
      </c>
      <c r="B44" s="11" t="s">
        <v>32</v>
      </c>
      <c r="C44" s="17" t="str">
        <f>CONCATENATE(ShowContinuousLog!C47,"-",ShowContinuousLog!D47)</f>
        <v>C5-4</v>
      </c>
    </row>
    <row r="45" spans="1:3" ht="80.099999999999994" customHeight="1" x14ac:dyDescent="0.25">
      <c r="A45" s="37" t="str">
        <f>IF(ShowContinuousLog!E48="N",CONCATENATE(ShowContinuousLog!A48," ",ShowContinuousLog!E48),CONCATENATE(ShowContinuousLog!A48, " ",ShowContinuousLog!E48," $",ShowContinuousLog!F48))</f>
        <v>42 N</v>
      </c>
      <c r="B45" s="11" t="s">
        <v>32</v>
      </c>
      <c r="C45" s="17" t="str">
        <f>CONCATENATE(ShowContinuousLog!C48,"-",ShowContinuousLog!D48)</f>
        <v>C10-4</v>
      </c>
    </row>
    <row r="46" spans="1:3" ht="80.099999999999994" customHeight="1" x14ac:dyDescent="0.25">
      <c r="A46" s="37" t="str">
        <f>IF(ShowContinuousLog!E49="N",CONCATENATE(ShowContinuousLog!A49," ",ShowContinuousLog!E49),CONCATENATE(ShowContinuousLog!A49, " ",ShowContinuousLog!E49," $",ShowContinuousLog!F49))</f>
        <v>43 N</v>
      </c>
      <c r="B46" s="11" t="s">
        <v>32</v>
      </c>
      <c r="C46" s="17" t="str">
        <f>CONCATENATE(ShowContinuousLog!C49,"-",ShowContinuousLog!D49)</f>
        <v>C10-5</v>
      </c>
    </row>
    <row r="47" spans="1:3" ht="80.099999999999994" customHeight="1" x14ac:dyDescent="0.25">
      <c r="A47" s="37" t="str">
        <f>IF(ShowContinuousLog!E50="N",CONCATENATE(ShowContinuousLog!A50," ",ShowContinuousLog!E50),CONCATENATE(ShowContinuousLog!A50, " ",ShowContinuousLog!E50," $",ShowContinuousLog!F50))</f>
        <v>44 Y $10</v>
      </c>
      <c r="B47" s="11" t="s">
        <v>32</v>
      </c>
      <c r="C47" s="17" t="str">
        <f>CONCATENATE(ShowContinuousLog!C50,"-",ShowContinuousLog!D50)</f>
        <v>A4-1</v>
      </c>
    </row>
    <row r="48" spans="1:3" ht="80.099999999999994" customHeight="1" x14ac:dyDescent="0.25">
      <c r="A48" s="37" t="str">
        <f>IF(ShowContinuousLog!E51="N",CONCATENATE(ShowContinuousLog!A51," ",ShowContinuousLog!E51),CONCATENATE(ShowContinuousLog!A51, " ",ShowContinuousLog!E51," $",ShowContinuousLog!F51))</f>
        <v>45 Y $10</v>
      </c>
      <c r="B48" s="11" t="s">
        <v>32</v>
      </c>
      <c r="C48" s="17" t="str">
        <f>CONCATENATE(ShowContinuousLog!C51,"-",ShowContinuousLog!D51)</f>
        <v>A6-1</v>
      </c>
    </row>
    <row r="49" spans="1:3" ht="80.099999999999994" customHeight="1" x14ac:dyDescent="0.25">
      <c r="A49" s="37" t="str">
        <f>IF(ShowContinuousLog!E52="N",CONCATENATE(ShowContinuousLog!A52," ",ShowContinuousLog!E52),CONCATENATE(ShowContinuousLog!A52, " ",ShowContinuousLog!E52," $",ShowContinuousLog!F52))</f>
        <v>46 Y $10</v>
      </c>
      <c r="B49" s="11" t="s">
        <v>32</v>
      </c>
      <c r="C49" s="17" t="str">
        <f>CONCATENATE(ShowContinuousLog!C52,"-",ShowContinuousLog!D52)</f>
        <v>A6-2</v>
      </c>
    </row>
    <row r="50" spans="1:3" ht="80.099999999999994" customHeight="1" x14ac:dyDescent="0.25">
      <c r="A50" s="37" t="str">
        <f>IF(ShowContinuousLog!E53="N",CONCATENATE(ShowContinuousLog!A53," ",ShowContinuousLog!E53),CONCATENATE(ShowContinuousLog!A53, " ",ShowContinuousLog!E53," $",ShowContinuousLog!F53))</f>
        <v>47 Y $10</v>
      </c>
      <c r="B50" s="11" t="s">
        <v>32</v>
      </c>
      <c r="C50" s="17" t="str">
        <f>CONCATENATE(ShowContinuousLog!C53,"-",ShowContinuousLog!D53)</f>
        <v>A6-3</v>
      </c>
    </row>
    <row r="51" spans="1:3" ht="80.099999999999994" customHeight="1" x14ac:dyDescent="0.25">
      <c r="A51" s="37" t="str">
        <f>IF(ShowContinuousLog!E54="N",CONCATENATE(ShowContinuousLog!A54," ",ShowContinuousLog!E54),CONCATENATE(ShowContinuousLog!A54, " ",ShowContinuousLog!E54," $",ShowContinuousLog!F54))</f>
        <v>48 Y $10</v>
      </c>
      <c r="B51" s="11" t="s">
        <v>32</v>
      </c>
      <c r="C51" s="17" t="str">
        <f>CONCATENATE(ShowContinuousLog!C54,"-",ShowContinuousLog!D54)</f>
        <v>A11-1</v>
      </c>
    </row>
    <row r="52" spans="1:3" ht="80.099999999999994" customHeight="1" x14ac:dyDescent="0.25">
      <c r="A52" s="37" t="str">
        <f>IF(ShowContinuousLog!E55="N",CONCATENATE(ShowContinuousLog!A55," ",ShowContinuousLog!E55),CONCATENATE(ShowContinuousLog!A55, " ",ShowContinuousLog!E55," $",ShowContinuousLog!F55))</f>
        <v>49 Y $10</v>
      </c>
      <c r="B52" s="11" t="s">
        <v>32</v>
      </c>
      <c r="C52" s="17" t="str">
        <f>CONCATENATE(ShowContinuousLog!C55,"-",ShowContinuousLog!D55)</f>
        <v>A16   A17-1</v>
      </c>
    </row>
    <row r="53" spans="1:3" ht="80.099999999999994" customHeight="1" x14ac:dyDescent="0.25">
      <c r="A53" s="37" t="str">
        <f>IF(ShowContinuousLog!E56="N",CONCATENATE(ShowContinuousLog!A56," ",ShowContinuousLog!E56),CONCATENATE(ShowContinuousLog!A56, " ",ShowContinuousLog!E56," $",ShowContinuousLog!F56))</f>
        <v>50 Y $10</v>
      </c>
      <c r="B53" s="11" t="s">
        <v>32</v>
      </c>
      <c r="C53" s="17" t="str">
        <f>CONCATENATE(ShowContinuousLog!C56,"-",ShowContinuousLog!D56)</f>
        <v>A16   A17-2</v>
      </c>
    </row>
    <row r="54" spans="1:3" ht="80.099999999999994" customHeight="1" x14ac:dyDescent="0.25">
      <c r="A54" s="37" t="str">
        <f>IF(ShowContinuousLog!E57="N",CONCATENATE(ShowContinuousLog!A57," ",ShowContinuousLog!E57),CONCATENATE(ShowContinuousLog!A57, " ",ShowContinuousLog!E57," $",ShowContinuousLog!F57))</f>
        <v>51 Y $10</v>
      </c>
      <c r="B54" s="11" t="s">
        <v>32</v>
      </c>
      <c r="C54" s="17" t="str">
        <f>CONCATENATE(ShowContinuousLog!C57,"-",ShowContinuousLog!D57)</f>
        <v>A18-1</v>
      </c>
    </row>
    <row r="55" spans="1:3" ht="80.099999999999994" customHeight="1" x14ac:dyDescent="0.25">
      <c r="A55" s="37" t="str">
        <f>IF(ShowContinuousLog!E58="N",CONCATENATE(ShowContinuousLog!A58," ",ShowContinuousLog!E58),CONCATENATE(ShowContinuousLog!A58, " ",ShowContinuousLog!E58," $",ShowContinuousLog!F58))</f>
        <v>52 Y $10</v>
      </c>
      <c r="B55" s="11" t="s">
        <v>32</v>
      </c>
      <c r="C55" s="17" t="str">
        <f>CONCATENATE(ShowContinuousLog!C58,"-",ShowContinuousLog!D58)</f>
        <v>A19-1</v>
      </c>
    </row>
    <row r="56" spans="1:3" ht="80.099999999999994" customHeight="1" x14ac:dyDescent="0.25">
      <c r="A56" s="37" t="str">
        <f>IF(ShowContinuousLog!E59="N",CONCATENATE(ShowContinuousLog!A59," ",ShowContinuousLog!E59),CONCATENATE(ShowContinuousLog!A59, " ",ShowContinuousLog!E59," $",ShowContinuousLog!F59))</f>
        <v>53 Y $10</v>
      </c>
      <c r="B56" s="11" t="s">
        <v>32</v>
      </c>
      <c r="C56" s="17" t="str">
        <f>CONCATENATE(ShowContinuousLog!C59,"-",ShowContinuousLog!D59)</f>
        <v>A19-2</v>
      </c>
    </row>
    <row r="57" spans="1:3" ht="80.099999999999994" customHeight="1" x14ac:dyDescent="0.25">
      <c r="A57" s="37" t="str">
        <f>IF(ShowContinuousLog!E60="N",CONCATENATE(ShowContinuousLog!A60," ",ShowContinuousLog!E60),CONCATENATE(ShowContinuousLog!A60, " ",ShowContinuousLog!E60," $",ShowContinuousLog!F60))</f>
        <v>54 Y $10</v>
      </c>
      <c r="B57" s="11" t="s">
        <v>32</v>
      </c>
      <c r="C57" s="17" t="str">
        <f>CONCATENATE(ShowContinuousLog!C60,"-",ShowContinuousLog!D60)</f>
        <v>A19-3</v>
      </c>
    </row>
    <row r="58" spans="1:3" ht="80.099999999999994" customHeight="1" x14ac:dyDescent="0.25">
      <c r="A58" s="37" t="str">
        <f>IF(ShowContinuousLog!E61="N",CONCATENATE(ShowContinuousLog!A61," ",ShowContinuousLog!E61),CONCATENATE(ShowContinuousLog!A61, " ",ShowContinuousLog!E61," $",ShowContinuousLog!F61))</f>
        <v>55 Y $10</v>
      </c>
      <c r="B58" s="11" t="s">
        <v>32</v>
      </c>
      <c r="C58" s="17" t="str">
        <f>CONCATENATE(ShowContinuousLog!C61,"-",ShowContinuousLog!D61)</f>
        <v>B6-1</v>
      </c>
    </row>
    <row r="59" spans="1:3" ht="80.099999999999994" customHeight="1" x14ac:dyDescent="0.25">
      <c r="A59" s="37" t="str">
        <f>IF(ShowContinuousLog!E62="N",CONCATENATE(ShowContinuousLog!A62," ",ShowContinuousLog!E62),CONCATENATE(ShowContinuousLog!A62, " ",ShowContinuousLog!E62," $",ShowContinuousLog!F62))</f>
        <v>56 Y $10</v>
      </c>
      <c r="B59" s="11" t="s">
        <v>32</v>
      </c>
      <c r="C59" s="17" t="str">
        <f>CONCATENATE(ShowContinuousLog!C62,"-",ShowContinuousLog!D62)</f>
        <v>B6-2</v>
      </c>
    </row>
    <row r="60" spans="1:3" ht="80.099999999999994" customHeight="1" x14ac:dyDescent="0.25">
      <c r="A60" s="37" t="str">
        <f>IF(ShowContinuousLog!E63="N",CONCATENATE(ShowContinuousLog!A63," ",ShowContinuousLog!E63),CONCATENATE(ShowContinuousLog!A63, " ",ShowContinuousLog!E63," $",ShowContinuousLog!F63))</f>
        <v>57 Y $6</v>
      </c>
      <c r="B60" s="11" t="s">
        <v>32</v>
      </c>
      <c r="C60" s="17" t="str">
        <f>CONCATENATE(ShowContinuousLog!C63,"-",ShowContinuousLog!D63)</f>
        <v>B11-1</v>
      </c>
    </row>
    <row r="61" spans="1:3" ht="80.099999999999994" customHeight="1" x14ac:dyDescent="0.25">
      <c r="A61" s="37" t="str">
        <f>IF(ShowContinuousLog!E64="N",CONCATENATE(ShowContinuousLog!A64," ",ShowContinuousLog!E64),CONCATENATE(ShowContinuousLog!A64, " ",ShowContinuousLog!E64," $",ShowContinuousLog!F64))</f>
        <v>58 Y $6</v>
      </c>
      <c r="B61" s="11" t="s">
        <v>32</v>
      </c>
      <c r="C61" s="17" t="str">
        <f>CONCATENATE(ShowContinuousLog!C64,"-",ShowContinuousLog!D64)</f>
        <v>B11-2</v>
      </c>
    </row>
    <row r="62" spans="1:3" ht="80.099999999999994" customHeight="1" x14ac:dyDescent="0.25">
      <c r="A62" s="37" t="str">
        <f>IF(ShowContinuousLog!E65="N",CONCATENATE(ShowContinuousLog!A65," ",ShowContinuousLog!E65),CONCATENATE(ShowContinuousLog!A65, " ",ShowContinuousLog!E65," $",ShowContinuousLog!F65))</f>
        <v>59 Y $10</v>
      </c>
      <c r="B62" s="11" t="s">
        <v>32</v>
      </c>
      <c r="C62" s="17" t="str">
        <f>CONCATENATE(ShowContinuousLog!C65,"-",ShowContinuousLog!D65)</f>
        <v>C2-1</v>
      </c>
    </row>
    <row r="63" spans="1:3" ht="80.099999999999994" customHeight="1" x14ac:dyDescent="0.25">
      <c r="A63" s="37" t="str">
        <f>IF(ShowContinuousLog!E66="N",CONCATENATE(ShowContinuousLog!A66," ",ShowContinuousLog!E66),CONCATENATE(ShowContinuousLog!A66, " ",ShowContinuousLog!E66," $",ShowContinuousLog!F66))</f>
        <v>60 Y $6</v>
      </c>
      <c r="B63" s="11" t="s">
        <v>32</v>
      </c>
      <c r="C63" s="17" t="str">
        <f>CONCATENATE(ShowContinuousLog!C66,"-",ShowContinuousLog!D66)</f>
        <v>C7-1</v>
      </c>
    </row>
    <row r="64" spans="1:3" ht="80.099999999999994" customHeight="1" x14ac:dyDescent="0.25">
      <c r="A64" s="37" t="str">
        <f>IF(ShowContinuousLog!E67="N",CONCATENATE(ShowContinuousLog!A67," ",ShowContinuousLog!E67),CONCATENATE(ShowContinuousLog!A67, " ",ShowContinuousLog!E67," $",ShowContinuousLog!F67))</f>
        <v>61 Y $6</v>
      </c>
      <c r="B64" s="11" t="s">
        <v>32</v>
      </c>
      <c r="C64" s="17" t="str">
        <f>CONCATENATE(ShowContinuousLog!C67,"-",ShowContinuousLog!D67)</f>
        <v>D1-1</v>
      </c>
    </row>
    <row r="65" spans="1:3" ht="80.099999999999994" customHeight="1" x14ac:dyDescent="0.25">
      <c r="A65" s="37" t="str">
        <f>IF(ShowContinuousLog!E68="N",CONCATENATE(ShowContinuousLog!A68," ",ShowContinuousLog!E68),CONCATENATE(ShowContinuousLog!A68, " ",ShowContinuousLog!E68," $",ShowContinuousLog!F68))</f>
        <v>62 Y $12P</v>
      </c>
      <c r="B65" s="11" t="s">
        <v>32</v>
      </c>
      <c r="C65" s="17" t="str">
        <f>CONCATENATE(ShowContinuousLog!C68,"-",ShowContinuousLog!D68)</f>
        <v xml:space="preserve">D5-1A </v>
      </c>
    </row>
    <row r="66" spans="1:3" ht="80.099999999999994" customHeight="1" x14ac:dyDescent="0.25">
      <c r="A66" s="37" t="str">
        <f>IF(ShowContinuousLog!E69="N",CONCATENATE(ShowContinuousLog!A69," ",ShowContinuousLog!E69),CONCATENATE(ShowContinuousLog!A69, " ",ShowContinuousLog!E69," $",ShowContinuousLog!F69))</f>
        <v>63 Y $12P</v>
      </c>
      <c r="B66" s="11" t="s">
        <v>32</v>
      </c>
      <c r="C66" s="17" t="str">
        <f>CONCATENATE(ShowContinuousLog!C69,"-",ShowContinuousLog!D69)</f>
        <v>D5-1B</v>
      </c>
    </row>
    <row r="67" spans="1:3" ht="80.099999999999994" customHeight="1" x14ac:dyDescent="0.25">
      <c r="A67" s="37" t="str">
        <f>IF(ShowContinuousLog!E70="N",CONCATENATE(ShowContinuousLog!A70," ",ShowContinuousLog!E70),CONCATENATE(ShowContinuousLog!A70, " ",ShowContinuousLog!E70," $",ShowContinuousLog!F70))</f>
        <v>64 Y $15</v>
      </c>
      <c r="B67" s="11" t="s">
        <v>32</v>
      </c>
      <c r="C67" s="17" t="str">
        <f>CONCATENATE(ShowContinuousLog!C70,"-",ShowContinuousLog!D70)</f>
        <v>B6-3</v>
      </c>
    </row>
    <row r="68" spans="1:3" ht="80.099999999999994" customHeight="1" x14ac:dyDescent="0.25">
      <c r="A68" s="37" t="str">
        <f>IF(ShowContinuousLog!E71="N",CONCATENATE(ShowContinuousLog!A71," ",ShowContinuousLog!E71),CONCATENATE(ShowContinuousLog!A71, " ",ShowContinuousLog!E71," $",ShowContinuousLog!F71))</f>
        <v>65 Y $15</v>
      </c>
      <c r="B68" s="11" t="s">
        <v>32</v>
      </c>
      <c r="C68" s="17" t="str">
        <f>CONCATENATE(ShowContinuousLog!C71,"-",ShowContinuousLog!D71)</f>
        <v>B3-1</v>
      </c>
    </row>
    <row r="69" spans="1:3" ht="80.099999999999994" customHeight="1" x14ac:dyDescent="0.25">
      <c r="A69" s="37" t="str">
        <f>IF(ShowContinuousLog!E72="N",CONCATENATE(ShowContinuousLog!A72," ",ShowContinuousLog!E72),CONCATENATE(ShowContinuousLog!A72, " ",ShowContinuousLog!E72," $",ShowContinuousLog!F72))</f>
        <v>66 Y $15</v>
      </c>
      <c r="B69" s="11" t="s">
        <v>32</v>
      </c>
      <c r="C69" s="17" t="str">
        <f>CONCATENATE(ShowContinuousLog!C72,"-",ShowContinuousLog!D72)</f>
        <v>B17-8</v>
      </c>
    </row>
    <row r="70" spans="1:3" ht="80.099999999999994" customHeight="1" x14ac:dyDescent="0.25">
      <c r="A70" s="37" t="str">
        <f>IF(ShowContinuousLog!E73="N",CONCATENATE(ShowContinuousLog!A73," ",ShowContinuousLog!E73),CONCATENATE(ShowContinuousLog!A73, " ",ShowContinuousLog!E73," $",ShowContinuousLog!F73))</f>
        <v>67 Y $10</v>
      </c>
      <c r="B70" s="11" t="s">
        <v>32</v>
      </c>
      <c r="C70" s="17" t="str">
        <f>CONCATENATE(ShowContinuousLog!C73,"-",ShowContinuousLog!D73)</f>
        <v>B6-5</v>
      </c>
    </row>
    <row r="71" spans="1:3" ht="80.099999999999994" customHeight="1" x14ac:dyDescent="0.25">
      <c r="A71" s="37" t="str">
        <f>IF(ShowContinuousLog!E74="N",CONCATENATE(ShowContinuousLog!A74," ",ShowContinuousLog!E74),CONCATENATE(ShowContinuousLog!A74, " ",ShowContinuousLog!E74," $",ShowContinuousLog!F74))</f>
        <v>68 Y $10</v>
      </c>
      <c r="B71" s="11" t="s">
        <v>32</v>
      </c>
      <c r="C71" s="17" t="str">
        <f>CONCATENATE(ShowContinuousLog!C74,"-",ShowContinuousLog!D74)</f>
        <v>B17-2</v>
      </c>
    </row>
    <row r="72" spans="1:3" ht="80.099999999999994" customHeight="1" x14ac:dyDescent="0.25">
      <c r="A72" s="37" t="str">
        <f>IF(ShowContinuousLog!E75="N",CONCATENATE(ShowContinuousLog!A75," ",ShowContinuousLog!E75),CONCATENATE(ShowContinuousLog!A75, " ",ShowContinuousLog!E75," $",ShowContinuousLog!F75))</f>
        <v>69 Y $10</v>
      </c>
      <c r="B72" s="11" t="s">
        <v>32</v>
      </c>
      <c r="C72" s="17" t="str">
        <f>CONCATENATE(ShowContinuousLog!C75,"-",ShowContinuousLog!D75)</f>
        <v>B17-3</v>
      </c>
    </row>
    <row r="73" spans="1:3" ht="80.099999999999994" customHeight="1" x14ac:dyDescent="0.25">
      <c r="A73" s="37" t="str">
        <f>IF(ShowContinuousLog!E76="N",CONCATENATE(ShowContinuousLog!A76," ",ShowContinuousLog!E76),CONCATENATE(ShowContinuousLog!A76, " ",ShowContinuousLog!E76," $",ShowContinuousLog!F76))</f>
        <v>70 Y $10</v>
      </c>
      <c r="B73" s="11" t="s">
        <v>32</v>
      </c>
      <c r="C73" s="17" t="str">
        <f>CONCATENATE(ShowContinuousLog!C76,"-",ShowContinuousLog!D76)</f>
        <v>A24-4</v>
      </c>
    </row>
    <row r="74" spans="1:3" ht="80.099999999999994" customHeight="1" x14ac:dyDescent="0.25">
      <c r="A74" s="37" t="str">
        <f>IF(ShowContinuousLog!E77="N",CONCATENATE(ShowContinuousLog!A77," ",ShowContinuousLog!E77),CONCATENATE(ShowContinuousLog!A77, " ",ShowContinuousLog!E77," $",ShowContinuousLog!F77))</f>
        <v>71 Y $10</v>
      </c>
      <c r="B74" s="11" t="s">
        <v>32</v>
      </c>
      <c r="C74" s="17" t="str">
        <f>CONCATENATE(ShowContinuousLog!C77,"-",ShowContinuousLog!D77)</f>
        <v>A24-5</v>
      </c>
    </row>
    <row r="75" spans="1:3" ht="80.099999999999994" customHeight="1" x14ac:dyDescent="0.25">
      <c r="A75" s="37" t="str">
        <f>IF(ShowContinuousLog!E78="N",CONCATENATE(ShowContinuousLog!A78," ",ShowContinuousLog!E78),CONCATENATE(ShowContinuousLog!A78, " ",ShowContinuousLog!E78," $",ShowContinuousLog!F78))</f>
        <v>72 Y $10</v>
      </c>
      <c r="B75" s="11" t="s">
        <v>32</v>
      </c>
      <c r="C75" s="17" t="str">
        <f>CONCATENATE(ShowContinuousLog!C78,"-",ShowContinuousLog!D78)</f>
        <v>A24-3</v>
      </c>
    </row>
    <row r="76" spans="1:3" ht="80.099999999999994" customHeight="1" x14ac:dyDescent="0.25">
      <c r="A76" s="37" t="str">
        <f>IF(ShowContinuousLog!E79="N",CONCATENATE(ShowContinuousLog!A79," ",ShowContinuousLog!E79),CONCATENATE(ShowContinuousLog!A79, " ",ShowContinuousLog!E79," $",ShowContinuousLog!F79))</f>
        <v>73 Y $10</v>
      </c>
      <c r="B76" s="11" t="s">
        <v>32</v>
      </c>
      <c r="C76" s="17" t="str">
        <f>CONCATENATE(ShowContinuousLog!C79,"-",ShowContinuousLog!D79)</f>
        <v>A24-1</v>
      </c>
    </row>
    <row r="77" spans="1:3" ht="80.099999999999994" customHeight="1" x14ac:dyDescent="0.25">
      <c r="A77" s="37" t="str">
        <f>IF(ShowContinuousLog!E80="N",CONCATENATE(ShowContinuousLog!A80," ",ShowContinuousLog!E80),CONCATENATE(ShowContinuousLog!A80, " ",ShowContinuousLog!E80," $",ShowContinuousLog!F80))</f>
        <v>74 N</v>
      </c>
      <c r="B77" s="11" t="s">
        <v>32</v>
      </c>
      <c r="C77" s="17" t="str">
        <f>CONCATENATE(ShowContinuousLog!C80,"-",ShowContinuousLog!D80)</f>
        <v>A14-1</v>
      </c>
    </row>
    <row r="78" spans="1:3" ht="80.099999999999994" customHeight="1" x14ac:dyDescent="0.25">
      <c r="A78" s="37" t="str">
        <f>IF(ShowContinuousLog!E81="N",CONCATENATE(ShowContinuousLog!A81," ",ShowContinuousLog!E81),CONCATENATE(ShowContinuousLog!A81, " ",ShowContinuousLog!E81," $",ShowContinuousLog!F81))</f>
        <v>75 N</v>
      </c>
      <c r="B78" s="11" t="s">
        <v>32</v>
      </c>
      <c r="C78" s="17" t="str">
        <f>CONCATENATE(ShowContinuousLog!C81,"-",ShowContinuousLog!D81)</f>
        <v>B15-3</v>
      </c>
    </row>
    <row r="79" spans="1:3" ht="80.099999999999994" customHeight="1" x14ac:dyDescent="0.25">
      <c r="A79" s="37" t="str">
        <f>IF(ShowContinuousLog!E82="N",CONCATENATE(ShowContinuousLog!A82," ",ShowContinuousLog!E82),CONCATENATE(ShowContinuousLog!A82, " ",ShowContinuousLog!E82," $",ShowContinuousLog!F82))</f>
        <v>76 N</v>
      </c>
      <c r="B79" s="11" t="s">
        <v>32</v>
      </c>
      <c r="C79" s="17" t="str">
        <f>CONCATENATE(ShowContinuousLog!C82,"-",ShowContinuousLog!D82)</f>
        <v>B15-4</v>
      </c>
    </row>
    <row r="80" spans="1:3" ht="80.099999999999994" customHeight="1" x14ac:dyDescent="0.25">
      <c r="A80" s="37" t="str">
        <f>IF(ShowContinuousLog!E83="N",CONCATENATE(ShowContinuousLog!A83," ",ShowContinuousLog!E83),CONCATENATE(ShowContinuousLog!A83, " ",ShowContinuousLog!E83," $",ShowContinuousLog!F83))</f>
        <v>77 N</v>
      </c>
      <c r="B80" s="11" t="s">
        <v>32</v>
      </c>
      <c r="C80" s="17" t="str">
        <f>CONCATENATE(ShowContinuousLog!C83,"-",ShowContinuousLog!D83)</f>
        <v>B6-4</v>
      </c>
    </row>
    <row r="81" spans="1:3" ht="80.099999999999994" customHeight="1" x14ac:dyDescent="0.25">
      <c r="A81" s="37" t="str">
        <f>IF(ShowContinuousLog!E84="N",CONCATENATE(ShowContinuousLog!A84," ",ShowContinuousLog!E84),CONCATENATE(ShowContinuousLog!A84, " ",ShowContinuousLog!E84," $",ShowContinuousLog!F84))</f>
        <v>78 N</v>
      </c>
      <c r="B81" s="11" t="s">
        <v>32</v>
      </c>
      <c r="C81" s="17" t="str">
        <f>CONCATENATE(ShowContinuousLog!C84,"-",ShowContinuousLog!D84)</f>
        <v>A20-1</v>
      </c>
    </row>
    <row r="82" spans="1:3" ht="80.099999999999994" customHeight="1" x14ac:dyDescent="0.25">
      <c r="A82" s="37" t="str">
        <f>IF(ShowContinuousLog!E85="N",CONCATENATE(ShowContinuousLog!A85," ",ShowContinuousLog!E85),CONCATENATE(ShowContinuousLog!A85, " ",ShowContinuousLog!E85," $",ShowContinuousLog!F85))</f>
        <v>79 N</v>
      </c>
      <c r="B82" s="11" t="s">
        <v>32</v>
      </c>
      <c r="C82" s="17" t="str">
        <f>CONCATENATE(ShowContinuousLog!C85,"-",ShowContinuousLog!D85)</f>
        <v>B2-1</v>
      </c>
    </row>
    <row r="83" spans="1:3" ht="80.099999999999994" customHeight="1" x14ac:dyDescent="0.25">
      <c r="A83" s="37" t="str">
        <f>IF(ShowContinuousLog!E86="N",CONCATENATE(ShowContinuousLog!A86," ",ShowContinuousLog!E86),CONCATENATE(ShowContinuousLog!A86, " ",ShowContinuousLog!E86," $",ShowContinuousLog!F86))</f>
        <v>80 N</v>
      </c>
      <c r="B83" s="11" t="s">
        <v>32</v>
      </c>
      <c r="C83" s="17" t="str">
        <f>CONCATENATE(ShowContinuousLog!C86,"-",ShowContinuousLog!D86)</f>
        <v>A22-2</v>
      </c>
    </row>
    <row r="84" spans="1:3" ht="80.099999999999994" customHeight="1" x14ac:dyDescent="0.25">
      <c r="A84" s="37" t="str">
        <f>IF(ShowContinuousLog!E87="N",CONCATENATE(ShowContinuousLog!A87," ",ShowContinuousLog!E87),CONCATENATE(ShowContinuousLog!A87, " ",ShowContinuousLog!E87," $",ShowContinuousLog!F87))</f>
        <v>81 N</v>
      </c>
      <c r="B84" s="11" t="s">
        <v>32</v>
      </c>
      <c r="C84" s="17" t="str">
        <f>CONCATENATE(ShowContinuousLog!C87,"-",ShowContinuousLog!D87)</f>
        <v>B2-2</v>
      </c>
    </row>
    <row r="85" spans="1:3" ht="80.099999999999994" customHeight="1" x14ac:dyDescent="0.25">
      <c r="A85" s="37" t="str">
        <f>IF(ShowContinuousLog!E88="N",CONCATENATE(ShowContinuousLog!A88," ",ShowContinuousLog!E88),CONCATENATE(ShowContinuousLog!A88, " ",ShowContinuousLog!E88," $",ShowContinuousLog!F88))</f>
        <v>82 N</v>
      </c>
      <c r="B85" s="11" t="s">
        <v>32</v>
      </c>
      <c r="C85" s="17" t="str">
        <f>CONCATENATE(ShowContinuousLog!C88,"-",ShowContinuousLog!D88)</f>
        <v>B15-5</v>
      </c>
    </row>
    <row r="86" spans="1:3" ht="80.099999999999994" customHeight="1" x14ac:dyDescent="0.25">
      <c r="A86" s="37" t="str">
        <f>IF(ShowContinuousLog!E89="N",CONCATENATE(ShowContinuousLog!A89," ",ShowContinuousLog!E89),CONCATENATE(ShowContinuousLog!A89, " ",ShowContinuousLog!E89," $",ShowContinuousLog!F89))</f>
        <v>83 N</v>
      </c>
      <c r="B86" s="11" t="s">
        <v>32</v>
      </c>
      <c r="C86" s="17" t="str">
        <f>CONCATENATE(ShowContinuousLog!C89,"-",ShowContinuousLog!D89)</f>
        <v>D1-2</v>
      </c>
    </row>
    <row r="87" spans="1:3" ht="80.099999999999994" customHeight="1" x14ac:dyDescent="0.25">
      <c r="A87" s="37" t="str">
        <f>IF(ShowContinuousLog!E90="N",CONCATENATE(ShowContinuousLog!A90," ",ShowContinuousLog!E90),CONCATENATE(ShowContinuousLog!A90, " ",ShowContinuousLog!E90," $",ShowContinuousLog!F90))</f>
        <v>84 N</v>
      </c>
      <c r="B87" s="11" t="s">
        <v>32</v>
      </c>
      <c r="C87" s="17" t="str">
        <f>CONCATENATE(ShowContinuousLog!C90,"-",ShowContinuousLog!D90)</f>
        <v>A12-2</v>
      </c>
    </row>
    <row r="88" spans="1:3" ht="80.099999999999994" customHeight="1" x14ac:dyDescent="0.25">
      <c r="A88" s="37" t="str">
        <f>IF(ShowContinuousLog!E91="N",CONCATENATE(ShowContinuousLog!A91," ",ShowContinuousLog!E91),CONCATENATE(ShowContinuousLog!A91, " ",ShowContinuousLog!E91," $",ShowContinuousLog!F91))</f>
        <v>85 N</v>
      </c>
      <c r="B88" s="11" t="s">
        <v>32</v>
      </c>
      <c r="C88" s="17" t="str">
        <f>CONCATENATE(ShowContinuousLog!C91,"-",ShowContinuousLog!D91)</f>
        <v>A12-3</v>
      </c>
    </row>
    <row r="89" spans="1:3" ht="80.099999999999994" customHeight="1" x14ac:dyDescent="0.25">
      <c r="A89" s="37" t="str">
        <f>IF(ShowContinuousLog!E92="N",CONCATENATE(ShowContinuousLog!A92," ",ShowContinuousLog!E92),CONCATENATE(ShowContinuousLog!A92, " ",ShowContinuousLog!E92," $",ShowContinuousLog!F92))</f>
        <v>86 N</v>
      </c>
      <c r="B89" s="11" t="s">
        <v>32</v>
      </c>
      <c r="C89" s="17" t="str">
        <f>CONCATENATE(ShowContinuousLog!C92,"-",ShowContinuousLog!D92)</f>
        <v>B6-7</v>
      </c>
    </row>
    <row r="90" spans="1:3" ht="80.099999999999994" customHeight="1" x14ac:dyDescent="0.25">
      <c r="A90" s="37" t="str">
        <f>IF(ShowContinuousLog!E93="N",CONCATENATE(ShowContinuousLog!A93," ",ShowContinuousLog!E93),CONCATENATE(ShowContinuousLog!A93, " ",ShowContinuousLog!E93," $",ShowContinuousLog!F93))</f>
        <v>87 N</v>
      </c>
      <c r="B90" s="11" t="s">
        <v>32</v>
      </c>
      <c r="C90" s="17" t="str">
        <f>CONCATENATE(ShowContinuousLog!C93,"-",ShowContinuousLog!D93)</f>
        <v>B23-1</v>
      </c>
    </row>
    <row r="91" spans="1:3" ht="80.099999999999994" customHeight="1" x14ac:dyDescent="0.25">
      <c r="A91" s="37" t="str">
        <f>IF(ShowContinuousLog!E94="N",CONCATENATE(ShowContinuousLog!A94," ",ShowContinuousLog!E94),CONCATENATE(ShowContinuousLog!A94, " ",ShowContinuousLog!E94," $",ShowContinuousLog!F94))</f>
        <v>88 N</v>
      </c>
      <c r="B91" s="11" t="s">
        <v>32</v>
      </c>
      <c r="C91" s="17" t="str">
        <f>CONCATENATE(ShowContinuousLog!C94,"-",ShowContinuousLog!D94)</f>
        <v>B18-4</v>
      </c>
    </row>
    <row r="92" spans="1:3" ht="80.099999999999994" customHeight="1" x14ac:dyDescent="0.25">
      <c r="A92" s="37" t="str">
        <f>IF(ShowContinuousLog!E95="N",CONCATENATE(ShowContinuousLog!A95," ",ShowContinuousLog!E95),CONCATENATE(ShowContinuousLog!A95, " ",ShowContinuousLog!E95," $",ShowContinuousLog!F95))</f>
        <v>89 N</v>
      </c>
      <c r="B92" s="11" t="s">
        <v>32</v>
      </c>
      <c r="C92" s="17" t="str">
        <f>CONCATENATE(ShowContinuousLog!C95,"-",ShowContinuousLog!D95)</f>
        <v>B15-1</v>
      </c>
    </row>
    <row r="93" spans="1:3" ht="80.099999999999994" customHeight="1" x14ac:dyDescent="0.25">
      <c r="A93" s="37" t="str">
        <f>IF(ShowContinuousLog!E96="N",CONCATENATE(ShowContinuousLog!A96," ",ShowContinuousLog!E96),CONCATENATE(ShowContinuousLog!A96, " ",ShowContinuousLog!E96," $",ShowContinuousLog!F96))</f>
        <v>90 N</v>
      </c>
      <c r="B93" s="11" t="s">
        <v>32</v>
      </c>
      <c r="C93" s="17" t="str">
        <f>CONCATENATE(ShowContinuousLog!C96,"-",ShowContinuousLog!D96)</f>
        <v>B21-2</v>
      </c>
    </row>
    <row r="94" spans="1:3" ht="80.099999999999994" customHeight="1" x14ac:dyDescent="0.25">
      <c r="A94" s="37" t="str">
        <f>IF(ShowContinuousLog!E97="N",CONCATENATE(ShowContinuousLog!A97," ",ShowContinuousLog!E97),CONCATENATE(ShowContinuousLog!A97, " ",ShowContinuousLog!E97," $",ShowContinuousLog!F97))</f>
        <v>91 N</v>
      </c>
      <c r="B94" s="11" t="s">
        <v>32</v>
      </c>
      <c r="C94" s="17" t="str">
        <f>CONCATENATE(ShowContinuousLog!C97,"-",ShowContinuousLog!D97)</f>
        <v>B18-6</v>
      </c>
    </row>
    <row r="95" spans="1:3" ht="80.099999999999994" customHeight="1" x14ac:dyDescent="0.25">
      <c r="A95" s="37" t="str">
        <f>IF(ShowContinuousLog!E98="N",CONCATENATE(ShowContinuousLog!A98," ",ShowContinuousLog!E98),CONCATENATE(ShowContinuousLog!A98, " ",ShowContinuousLog!E98," $",ShowContinuousLog!F98))</f>
        <v>92 N</v>
      </c>
      <c r="B95" s="11" t="s">
        <v>32</v>
      </c>
      <c r="C95" s="17" t="str">
        <f>CONCATENATE(ShowContinuousLog!C98,"-",ShowContinuousLog!D98)</f>
        <v>B9-7</v>
      </c>
    </row>
    <row r="96" spans="1:3" ht="80.099999999999994" customHeight="1" x14ac:dyDescent="0.25">
      <c r="A96" s="37" t="str">
        <f>IF(ShowContinuousLog!E99="N",CONCATENATE(ShowContinuousLog!A99," ",ShowContinuousLog!E99),CONCATENATE(ShowContinuousLog!A99, " ",ShowContinuousLog!E99," $",ShowContinuousLog!F99))</f>
        <v>93 N</v>
      </c>
      <c r="B96" s="11" t="s">
        <v>32</v>
      </c>
      <c r="C96" s="17" t="str">
        <f>CONCATENATE(ShowContinuousLog!C99,"-",ShowContinuousLog!D99)</f>
        <v>B8-1</v>
      </c>
    </row>
    <row r="97" spans="1:3" ht="80.099999999999994" customHeight="1" x14ac:dyDescent="0.25">
      <c r="A97" s="37" t="str">
        <f>IF(ShowContinuousLog!E100="N",CONCATENATE(ShowContinuousLog!A100," ",ShowContinuousLog!E100),CONCATENATE(ShowContinuousLog!A100, " ",ShowContinuousLog!E100," $",ShowContinuousLog!F100))</f>
        <v>94 N</v>
      </c>
      <c r="B97" s="11" t="s">
        <v>32</v>
      </c>
      <c r="C97" s="17" t="str">
        <f>CONCATENATE(ShowContinuousLog!C100,"-",ShowContinuousLog!D100)</f>
        <v>A21-4</v>
      </c>
    </row>
    <row r="98" spans="1:3" ht="80.099999999999994" customHeight="1" x14ac:dyDescent="0.25">
      <c r="A98" s="37" t="str">
        <f>IF(ShowContinuousLog!E101="N",CONCATENATE(ShowContinuousLog!A101," ",ShowContinuousLog!E101),CONCATENATE(ShowContinuousLog!A101, " ",ShowContinuousLog!E101," $",ShowContinuousLog!F101))</f>
        <v>95 N</v>
      </c>
      <c r="B98" s="11" t="s">
        <v>32</v>
      </c>
      <c r="C98" s="17" t="str">
        <f>CONCATENATE(ShowContinuousLog!C101,"-",ShowContinuousLog!D101)</f>
        <v>B9-2</v>
      </c>
    </row>
    <row r="99" spans="1:3" ht="80.099999999999994" customHeight="1" x14ac:dyDescent="0.25">
      <c r="A99" s="37" t="str">
        <f>IF(ShowContinuousLog!E102="N",CONCATENATE(ShowContinuousLog!A102," ",ShowContinuousLog!E102),CONCATENATE(ShowContinuousLog!A102, " ",ShowContinuousLog!E102," $",ShowContinuousLog!F102))</f>
        <v>96 N</v>
      </c>
      <c r="B99" s="11" t="s">
        <v>32</v>
      </c>
      <c r="C99" s="17" t="str">
        <f>CONCATENATE(ShowContinuousLog!C102,"-",ShowContinuousLog!D102)</f>
        <v>B1-5</v>
      </c>
    </row>
    <row r="100" spans="1:3" ht="80.099999999999994" customHeight="1" x14ac:dyDescent="0.25">
      <c r="A100" s="37" t="str">
        <f>IF(ShowContinuousLog!E103="N",CONCATENATE(ShowContinuousLog!A103," ",ShowContinuousLog!E103),CONCATENATE(ShowContinuousLog!A103, " ",ShowContinuousLog!E103," $",ShowContinuousLog!F103))</f>
        <v>97 N</v>
      </c>
      <c r="B100" s="11" t="s">
        <v>32</v>
      </c>
      <c r="C100" s="17" t="str">
        <f>CONCATENATE(ShowContinuousLog!C103,"-",ShowContinuousLog!D103)</f>
        <v>B11-3</v>
      </c>
    </row>
    <row r="101" spans="1:3" ht="80.099999999999994" customHeight="1" x14ac:dyDescent="0.25">
      <c r="A101" s="37" t="str">
        <f>IF(ShowContinuousLog!E104="N",CONCATENATE(ShowContinuousLog!A104," ",ShowContinuousLog!E104),CONCATENATE(ShowContinuousLog!A104, " ",ShowContinuousLog!E104," $",ShowContinuousLog!F104))</f>
        <v>98 N</v>
      </c>
      <c r="B101" s="11" t="s">
        <v>32</v>
      </c>
      <c r="C101" s="17" t="str">
        <f>CONCATENATE(ShowContinuousLog!C104,"-",ShowContinuousLog!D104)</f>
        <v>B14-2</v>
      </c>
    </row>
    <row r="102" spans="1:3" ht="80.099999999999994" customHeight="1" x14ac:dyDescent="0.25">
      <c r="A102" s="37" t="str">
        <f>IF(ShowContinuousLog!E105="N",CONCATENATE(ShowContinuousLog!A105," ",ShowContinuousLog!E105),CONCATENATE(ShowContinuousLog!A105, " ",ShowContinuousLog!E105," $",ShowContinuousLog!F105))</f>
        <v>99 N</v>
      </c>
      <c r="B102" s="11" t="s">
        <v>32</v>
      </c>
      <c r="C102" s="17" t="str">
        <f>CONCATENATE(ShowContinuousLog!C105,"-",ShowContinuousLog!D105)</f>
        <v>B17-7</v>
      </c>
    </row>
    <row r="103" spans="1:3" ht="80.099999999999994" customHeight="1" x14ac:dyDescent="0.25">
      <c r="A103" s="37" t="str">
        <f>IF(ShowContinuousLog!E106="N",CONCATENATE(ShowContinuousLog!A106," ",ShowContinuousLog!E106),CONCATENATE(ShowContinuousLog!A106, " ",ShowContinuousLog!E106," $",ShowContinuousLog!F106))</f>
        <v>100 N</v>
      </c>
      <c r="B103" s="11" t="s">
        <v>32</v>
      </c>
      <c r="C103" s="17" t="str">
        <f>CONCATENATE(ShowContinuousLog!C106,"-",ShowContinuousLog!D106)</f>
        <v>B20-2</v>
      </c>
    </row>
    <row r="104" spans="1:3" ht="80.099999999999994" customHeight="1" x14ac:dyDescent="0.25">
      <c r="A104" s="37" t="str">
        <f>IF(ShowContinuousLog!E107="N",CONCATENATE(ShowContinuousLog!A107," ",ShowContinuousLog!E107),CONCATENATE(ShowContinuousLog!A107, " ",ShowContinuousLog!E107," $",ShowContinuousLog!F107))</f>
        <v>101 N</v>
      </c>
      <c r="B104" s="11" t="s">
        <v>32</v>
      </c>
      <c r="C104" s="17" t="str">
        <f>CONCATENATE(ShowContinuousLog!C107,"-",ShowContinuousLog!D107)</f>
        <v>B1-1</v>
      </c>
    </row>
    <row r="105" spans="1:3" ht="80.099999999999994" customHeight="1" x14ac:dyDescent="0.25">
      <c r="A105" s="37" t="str">
        <f>IF(ShowContinuousLog!E108="N",CONCATENATE(ShowContinuousLog!A108," ",ShowContinuousLog!E108),CONCATENATE(ShowContinuousLog!A108, " ",ShowContinuousLog!E108," $",ShowContinuousLog!F108))</f>
        <v>102 N</v>
      </c>
      <c r="B105" s="11" t="s">
        <v>32</v>
      </c>
      <c r="C105" s="17" t="str">
        <f>CONCATENATE(ShowContinuousLog!C108,"-",ShowContinuousLog!D108)</f>
        <v>B1-7</v>
      </c>
    </row>
    <row r="106" spans="1:3" ht="80.099999999999994" customHeight="1" x14ac:dyDescent="0.25">
      <c r="A106" s="37" t="str">
        <f>IF(ShowContinuousLog!E109="N",CONCATENATE(ShowContinuousLog!A109," ",ShowContinuousLog!E109),CONCATENATE(ShowContinuousLog!A109, " ",ShowContinuousLog!E109," $",ShowContinuousLog!F109))</f>
        <v>103 N</v>
      </c>
      <c r="B106" s="11" t="s">
        <v>32</v>
      </c>
      <c r="C106" s="17" t="str">
        <f>CONCATENATE(ShowContinuousLog!C109,"-",ShowContinuousLog!D109)</f>
        <v>B1-8</v>
      </c>
    </row>
    <row r="107" spans="1:3" ht="80.099999999999994" customHeight="1" x14ac:dyDescent="0.25">
      <c r="A107" s="37" t="str">
        <f>IF(ShowContinuousLog!E110="N",CONCATENATE(ShowContinuousLog!A110," ",ShowContinuousLog!E110),CONCATENATE(ShowContinuousLog!A110, " ",ShowContinuousLog!E110," $",ShowContinuousLog!F110))</f>
        <v>104 N</v>
      </c>
      <c r="B107" s="11" t="s">
        <v>32</v>
      </c>
      <c r="C107" s="17" t="str">
        <f>CONCATENATE(ShowContinuousLog!C110,"-",ShowContinuousLog!D110)</f>
        <v>D6-1A</v>
      </c>
    </row>
    <row r="108" spans="1:3" ht="80.099999999999994" customHeight="1" x14ac:dyDescent="0.25">
      <c r="A108" s="37" t="str">
        <f>IF(ShowContinuousLog!E111="N",CONCATENATE(ShowContinuousLog!A111," ",ShowContinuousLog!E111),CONCATENATE(ShowContinuousLog!A111, " ",ShowContinuousLog!E111," $",ShowContinuousLog!F111))</f>
        <v>105 N</v>
      </c>
      <c r="B108" s="11" t="s">
        <v>32</v>
      </c>
      <c r="C108" s="17" t="str">
        <f>CONCATENATE(ShowContinuousLog!C111,"-",ShowContinuousLog!D111)</f>
        <v>D6-1B</v>
      </c>
    </row>
    <row r="109" spans="1:3" ht="80.099999999999994" customHeight="1" x14ac:dyDescent="0.25">
      <c r="A109" s="37" t="str">
        <f>IF(ShowContinuousLog!E112="N",CONCATENATE(ShowContinuousLog!A112," ",ShowContinuousLog!E112),CONCATENATE(ShowContinuousLog!A112, " ",ShowContinuousLog!E112," $",ShowContinuousLog!F112))</f>
        <v>106 N</v>
      </c>
      <c r="B109" s="11" t="s">
        <v>32</v>
      </c>
      <c r="C109" s="17" t="str">
        <f>CONCATENATE(ShowContinuousLog!C112,"-",ShowContinuousLog!D112)</f>
        <v>B19-5</v>
      </c>
    </row>
    <row r="110" spans="1:3" ht="80.099999999999994" customHeight="1" x14ac:dyDescent="0.25">
      <c r="A110" s="37" t="str">
        <f>IF(ShowContinuousLog!E113="N",CONCATENATE(ShowContinuousLog!A113," ",ShowContinuousLog!E113),CONCATENATE(ShowContinuousLog!A113, " ",ShowContinuousLog!E113," $",ShowContinuousLog!F113))</f>
        <v>107 N</v>
      </c>
      <c r="B110" s="11" t="s">
        <v>32</v>
      </c>
      <c r="C110" s="17" t="str">
        <f>CONCATENATE(ShowContinuousLog!C113,"-",ShowContinuousLog!D113)</f>
        <v>B17-5</v>
      </c>
    </row>
    <row r="111" spans="1:3" ht="80.099999999999994" customHeight="1" x14ac:dyDescent="0.25">
      <c r="A111" s="37" t="str">
        <f>IF(ShowContinuousLog!E114="N",CONCATENATE(ShowContinuousLog!A114," ",ShowContinuousLog!E114),CONCATENATE(ShowContinuousLog!A114, " ",ShowContinuousLog!E114," $",ShowContinuousLog!F114))</f>
        <v>108 N</v>
      </c>
      <c r="B111" s="11" t="s">
        <v>32</v>
      </c>
      <c r="C111" s="17" t="str">
        <f>CONCATENATE(ShowContinuousLog!C114,"-",ShowContinuousLog!D114)</f>
        <v>B3-8</v>
      </c>
    </row>
    <row r="112" spans="1:3" ht="80.099999999999994" customHeight="1" x14ac:dyDescent="0.25">
      <c r="A112" s="37" t="str">
        <f>IF(ShowContinuousLog!E115="N",CONCATENATE(ShowContinuousLog!A115," ",ShowContinuousLog!E115),CONCATENATE(ShowContinuousLog!A115, " ",ShowContinuousLog!E115," $",ShowContinuousLog!F115))</f>
        <v>109 N</v>
      </c>
      <c r="B112" s="11" t="s">
        <v>32</v>
      </c>
      <c r="C112" s="17" t="str">
        <f>CONCATENATE(ShowContinuousLog!C115,"-",ShowContinuousLog!D115)</f>
        <v>B1-9</v>
      </c>
    </row>
    <row r="113" spans="1:3" ht="80.099999999999994" customHeight="1" x14ac:dyDescent="0.25">
      <c r="A113" s="37" t="str">
        <f>IF(ShowContinuousLog!E116="N",CONCATENATE(ShowContinuousLog!A116," ",ShowContinuousLog!E116),CONCATENATE(ShowContinuousLog!A116, " ",ShowContinuousLog!E116," $",ShowContinuousLog!F116))</f>
        <v>110 N</v>
      </c>
      <c r="B113" s="11" t="s">
        <v>32</v>
      </c>
      <c r="C113" s="17" t="str">
        <f>CONCATENATE(ShowContinuousLog!C116,"-",ShowContinuousLog!D116)</f>
        <v>B17-6</v>
      </c>
    </row>
    <row r="114" spans="1:3" ht="80.099999999999994" customHeight="1" x14ac:dyDescent="0.25">
      <c r="A114" s="37" t="str">
        <f>IF(ShowContinuousLog!E117="N",CONCATENATE(ShowContinuousLog!A117," ",ShowContinuousLog!E117),CONCATENATE(ShowContinuousLog!A117, " ",ShowContinuousLog!E117," $",ShowContinuousLog!F117))</f>
        <v>111 N</v>
      </c>
      <c r="B114" s="11" t="s">
        <v>32</v>
      </c>
      <c r="C114" s="17" t="str">
        <f>CONCATENATE(ShowContinuousLog!C117,"-",ShowContinuousLog!D117)</f>
        <v>B3-9</v>
      </c>
    </row>
    <row r="115" spans="1:3" ht="80.099999999999994" customHeight="1" x14ac:dyDescent="0.25">
      <c r="A115" s="37" t="str">
        <f>IF(ShowContinuousLog!E118="N",CONCATENATE(ShowContinuousLog!A118," ",ShowContinuousLog!E118),CONCATENATE(ShowContinuousLog!A118, " ",ShowContinuousLog!E118," $",ShowContinuousLog!F118))</f>
        <v>112 N</v>
      </c>
      <c r="B115" s="11" t="s">
        <v>32</v>
      </c>
      <c r="C115" s="17" t="str">
        <f>CONCATENATE(ShowContinuousLog!C118,"-",ShowContinuousLog!D118)</f>
        <v>B1-10</v>
      </c>
    </row>
    <row r="116" spans="1:3" ht="80.099999999999994" customHeight="1" x14ac:dyDescent="0.25">
      <c r="A116" s="37" t="str">
        <f>IF(ShowContinuousLog!E119="N",CONCATENATE(ShowContinuousLog!A119," ",ShowContinuousLog!E119),CONCATENATE(ShowContinuousLog!A119, " ",ShowContinuousLog!E119," $",ShowContinuousLog!F119))</f>
        <v>113 N</v>
      </c>
      <c r="B116" s="11" t="s">
        <v>32</v>
      </c>
      <c r="C116" s="17" t="str">
        <f>CONCATENATE(ShowContinuousLog!C119,"-",ShowContinuousLog!D119)</f>
        <v>B1-11</v>
      </c>
    </row>
    <row r="117" spans="1:3" ht="80.099999999999994" customHeight="1" x14ac:dyDescent="0.25">
      <c r="A117" s="37" t="str">
        <f>IF(ShowContinuousLog!E120="N",CONCATENATE(ShowContinuousLog!A120," ",ShowContinuousLog!E120),CONCATENATE(ShowContinuousLog!A120, " ",ShowContinuousLog!E120," $",ShowContinuousLog!F120))</f>
        <v>114 N</v>
      </c>
      <c r="B117" s="11" t="s">
        <v>32</v>
      </c>
      <c r="C117" s="17" t="str">
        <f>CONCATENATE(ShowContinuousLog!C120,"-",ShowContinuousLog!D120)</f>
        <v>D6-3A</v>
      </c>
    </row>
    <row r="118" spans="1:3" ht="80.099999999999994" customHeight="1" x14ac:dyDescent="0.25">
      <c r="A118" s="37" t="str">
        <f>IF(ShowContinuousLog!E121="N",CONCATENATE(ShowContinuousLog!A121," ",ShowContinuousLog!E121),CONCATENATE(ShowContinuousLog!A121, " ",ShowContinuousLog!E121," $",ShowContinuousLog!F121))</f>
        <v>115 N</v>
      </c>
      <c r="B118" s="11" t="s">
        <v>32</v>
      </c>
      <c r="C118" s="17" t="str">
        <f>CONCATENATE(ShowContinuousLog!C121,"-",ShowContinuousLog!D121)</f>
        <v>D6-3B</v>
      </c>
    </row>
    <row r="119" spans="1:3" ht="80.099999999999994" customHeight="1" x14ac:dyDescent="0.25">
      <c r="A119" s="37" t="str">
        <f>IF(ShowContinuousLog!E122="N",CONCATENATE(ShowContinuousLog!A122," ",ShowContinuousLog!E122),CONCATENATE(ShowContinuousLog!A122, " ",ShowContinuousLog!E122," $",ShowContinuousLog!F122))</f>
        <v>116 N</v>
      </c>
      <c r="B119" s="11" t="s">
        <v>32</v>
      </c>
      <c r="C119" s="17" t="str">
        <f>CONCATENATE(ShowContinuousLog!C122,"-",ShowContinuousLog!D122)</f>
        <v>C6-6</v>
      </c>
    </row>
    <row r="120" spans="1:3" ht="80.099999999999994" customHeight="1" x14ac:dyDescent="0.25">
      <c r="A120" s="37" t="str">
        <f>IF(ShowContinuousLog!E123="N",CONCATENATE(ShowContinuousLog!A123," ",ShowContinuousLog!E123),CONCATENATE(ShowContinuousLog!A123, " ",ShowContinuousLog!E123," $",ShowContinuousLog!F123))</f>
        <v>117 N</v>
      </c>
      <c r="B120" s="11" t="s">
        <v>32</v>
      </c>
      <c r="C120" s="17" t="str">
        <f>CONCATENATE(ShowContinuousLog!C123,"-",ShowContinuousLog!D123)</f>
        <v>B6-15</v>
      </c>
    </row>
    <row r="121" spans="1:3" ht="80.099999999999994" customHeight="1" x14ac:dyDescent="0.25">
      <c r="A121" s="37" t="str">
        <f>IF(ShowContinuousLog!E124="N",CONCATENATE(ShowContinuousLog!A124," ",ShowContinuousLog!E124),CONCATENATE(ShowContinuousLog!A124, " ",ShowContinuousLog!E124," $",ShowContinuousLog!F124))</f>
        <v>118 N</v>
      </c>
      <c r="B121" s="11" t="s">
        <v>32</v>
      </c>
      <c r="C121" s="17" t="str">
        <f>CONCATENATE(ShowContinuousLog!C124,"-",ShowContinuousLog!D124)</f>
        <v>C6-4</v>
      </c>
    </row>
    <row r="122" spans="1:3" ht="80.099999999999994" customHeight="1" x14ac:dyDescent="0.25">
      <c r="A122" s="37" t="str">
        <f>IF(ShowContinuousLog!E125="N",CONCATENATE(ShowContinuousLog!A125," ",ShowContinuousLog!E125),CONCATENATE(ShowContinuousLog!A125, " ",ShowContinuousLog!E125," $",ShowContinuousLog!F125))</f>
        <v>119 N</v>
      </c>
      <c r="B122" s="11" t="s">
        <v>32</v>
      </c>
      <c r="C122" s="17" t="str">
        <f>CONCATENATE(ShowContinuousLog!C125,"-",ShowContinuousLog!D125)</f>
        <v>B19-3</v>
      </c>
    </row>
    <row r="123" spans="1:3" ht="80.099999999999994" customHeight="1" x14ac:dyDescent="0.25">
      <c r="A123" s="37" t="str">
        <f>IF(ShowContinuousLog!E126="N",CONCATENATE(ShowContinuousLog!A126," ",ShowContinuousLog!E126),CONCATENATE(ShowContinuousLog!A126, " ",ShowContinuousLog!E126," $",ShowContinuousLog!F126))</f>
        <v>120 N</v>
      </c>
      <c r="B123" s="11" t="s">
        <v>32</v>
      </c>
      <c r="C123" s="17" t="str">
        <f>CONCATENATE(ShowContinuousLog!C126,"-",ShowContinuousLog!D126)</f>
        <v>A9-1</v>
      </c>
    </row>
    <row r="124" spans="1:3" ht="80.099999999999994" customHeight="1" x14ac:dyDescent="0.25">
      <c r="A124" s="37" t="str">
        <f>IF(ShowContinuousLog!E127="N",CONCATENATE(ShowContinuousLog!A127," ",ShowContinuousLog!E127),CONCATENATE(ShowContinuousLog!A127, " ",ShowContinuousLog!E127," $",ShowContinuousLog!F127))</f>
        <v>121 N</v>
      </c>
      <c r="B124" s="11" t="s">
        <v>32</v>
      </c>
      <c r="C124" s="17" t="str">
        <f>CONCATENATE(ShowContinuousLog!C127,"-",ShowContinuousLog!D127)</f>
        <v>B11-5</v>
      </c>
    </row>
    <row r="125" spans="1:3" ht="80.099999999999994" customHeight="1" x14ac:dyDescent="0.25">
      <c r="A125" s="37" t="str">
        <f>IF(ShowContinuousLog!E128="N",CONCATENATE(ShowContinuousLog!A128," ",ShowContinuousLog!E128),CONCATENATE(ShowContinuousLog!A128, " ",ShowContinuousLog!E128," $",ShowContinuousLog!F128))</f>
        <v>122 N</v>
      </c>
      <c r="B125" s="11" t="s">
        <v>32</v>
      </c>
      <c r="C125" s="17" t="str">
        <f>CONCATENATE(ShowContinuousLog!C128,"-",ShowContinuousLog!D128)</f>
        <v>B9-5</v>
      </c>
    </row>
    <row r="126" spans="1:3" ht="80.099999999999994" customHeight="1" x14ac:dyDescent="0.25">
      <c r="A126" s="37" t="str">
        <f>IF(ShowContinuousLog!E129="N",CONCATENATE(ShowContinuousLog!A129," ",ShowContinuousLog!E129),CONCATENATE(ShowContinuousLog!A129, " ",ShowContinuousLog!E129," $",ShowContinuousLog!F129))</f>
        <v>123 N</v>
      </c>
      <c r="B126" s="11" t="s">
        <v>32</v>
      </c>
      <c r="C126" s="17" t="str">
        <f>CONCATENATE(ShowContinuousLog!C129,"-",ShowContinuousLog!D129)</f>
        <v>CC5-1</v>
      </c>
    </row>
    <row r="127" spans="1:3" ht="80.099999999999994" customHeight="1" x14ac:dyDescent="0.25">
      <c r="A127" s="37" t="str">
        <f>IF(ShowContinuousLog!E130="N",CONCATENATE(ShowContinuousLog!A130," ",ShowContinuousLog!E130),CONCATENATE(ShowContinuousLog!A130, " ",ShowContinuousLog!E130," $",ShowContinuousLog!F130))</f>
        <v>124 N</v>
      </c>
      <c r="B127" s="11" t="s">
        <v>32</v>
      </c>
      <c r="C127" s="17" t="str">
        <f>CONCATENATE(ShowContinuousLog!C130,"-",ShowContinuousLog!D130)</f>
        <v>B19-4</v>
      </c>
    </row>
    <row r="128" spans="1:3" ht="80.099999999999994" customHeight="1" x14ac:dyDescent="0.25">
      <c r="A128" s="37" t="str">
        <f>IF(ShowContinuousLog!E131="N",CONCATENATE(ShowContinuousLog!A131," ",ShowContinuousLog!E131),CONCATENATE(ShowContinuousLog!A131, " ",ShowContinuousLog!E131," $",ShowContinuousLog!F131))</f>
        <v>125 N</v>
      </c>
      <c r="B128" s="11" t="s">
        <v>32</v>
      </c>
      <c r="C128" s="17" t="str">
        <f>CONCATENATE(ShowContinuousLog!C131,"-",ShowContinuousLog!D131)</f>
        <v>B3-11</v>
      </c>
    </row>
    <row r="129" spans="1:3" ht="80.099999999999994" customHeight="1" x14ac:dyDescent="0.25">
      <c r="A129" s="37" t="str">
        <f>IF(ShowContinuousLog!E132="N",CONCATENATE(ShowContinuousLog!A132," ",ShowContinuousLog!E132),CONCATENATE(ShowContinuousLog!A132, " ",ShowContinuousLog!E132," $",ShowContinuousLog!F132))</f>
        <v>126 N</v>
      </c>
      <c r="B129" s="11" t="s">
        <v>32</v>
      </c>
      <c r="C129" s="17" t="str">
        <f>CONCATENATE(ShowContinuousLog!C132,"-",ShowContinuousLog!D132)</f>
        <v>C6-1</v>
      </c>
    </row>
    <row r="130" spans="1:3" ht="80.099999999999994" customHeight="1" x14ac:dyDescent="0.25">
      <c r="A130" s="37" t="str">
        <f>IF(ShowContinuousLog!E133="N",CONCATENATE(ShowContinuousLog!A133," ",ShowContinuousLog!E133),CONCATENATE(ShowContinuousLog!A133, " ",ShowContinuousLog!E133," $",ShowContinuousLog!F133))</f>
        <v>127 N</v>
      </c>
      <c r="B130" s="11" t="s">
        <v>32</v>
      </c>
      <c r="C130" s="17" t="str">
        <f>CONCATENATE(ShowContinuousLog!C133,"-",ShowContinuousLog!D133)</f>
        <v>B18-11</v>
      </c>
    </row>
    <row r="131" spans="1:3" ht="80.099999999999994" customHeight="1" x14ac:dyDescent="0.25">
      <c r="A131" s="37" t="str">
        <f>IF(ShowContinuousLog!E134="N",CONCATENATE(ShowContinuousLog!A134," ",ShowContinuousLog!E134),CONCATENATE(ShowContinuousLog!A134, " ",ShowContinuousLog!E134," $",ShowContinuousLog!F134))</f>
        <v>128 N</v>
      </c>
      <c r="B131" s="11" t="s">
        <v>32</v>
      </c>
      <c r="C131" s="17" t="str">
        <f>CONCATENATE(ShowContinuousLog!C134,"-",ShowContinuousLog!D134)</f>
        <v>C6-5</v>
      </c>
    </row>
    <row r="132" spans="1:3" ht="80.099999999999994" customHeight="1" x14ac:dyDescent="0.25">
      <c r="A132" s="37" t="str">
        <f>IF(ShowContinuousLog!E135="N",CONCATENATE(ShowContinuousLog!A135," ",ShowContinuousLog!E135),CONCATENATE(ShowContinuousLog!A135, " ",ShowContinuousLog!E135," $",ShowContinuousLog!F135))</f>
        <v>129 N</v>
      </c>
      <c r="B132" s="11" t="s">
        <v>32</v>
      </c>
      <c r="C132" s="17" t="str">
        <f>CONCATENATE(ShowContinuousLog!C135,"-",ShowContinuousLog!D135)</f>
        <v>B7-4</v>
      </c>
    </row>
    <row r="133" spans="1:3" ht="80.099999999999994" customHeight="1" x14ac:dyDescent="0.25">
      <c r="A133" s="37" t="str">
        <f>IF(ShowContinuousLog!E136="N",CONCATENATE(ShowContinuousLog!A136," ",ShowContinuousLog!E136),CONCATENATE(ShowContinuousLog!A136, " ",ShowContinuousLog!E136," $",ShowContinuousLog!F136))</f>
        <v>130 N</v>
      </c>
      <c r="B133" s="11" t="s">
        <v>32</v>
      </c>
      <c r="C133" s="17" t="str">
        <f>CONCATENATE(ShowContinuousLog!C136,"-",ShowContinuousLog!D136)</f>
        <v>B7-6</v>
      </c>
    </row>
    <row r="134" spans="1:3" ht="80.099999999999994" customHeight="1" x14ac:dyDescent="0.25">
      <c r="A134" s="37" t="str">
        <f>IF(ShowContinuousLog!E137="N",CONCATENATE(ShowContinuousLog!A137," ",ShowContinuousLog!E137),CONCATENATE(ShowContinuousLog!A137, " ",ShowContinuousLog!E137," $",ShowContinuousLog!F137))</f>
        <v>131 N</v>
      </c>
      <c r="B134" s="11" t="s">
        <v>32</v>
      </c>
      <c r="C134" s="17" t="str">
        <f>CONCATENATE(ShowContinuousLog!C137,"-",ShowContinuousLog!D137)</f>
        <v>C1-2</v>
      </c>
    </row>
    <row r="135" spans="1:3" ht="80.099999999999994" customHeight="1" x14ac:dyDescent="0.25">
      <c r="A135" s="37" t="str">
        <f>IF(ShowContinuousLog!E138="N",CONCATENATE(ShowContinuousLog!A138," ",ShowContinuousLog!E138),CONCATENATE(ShowContinuousLog!A138, " ",ShowContinuousLog!E138," $",ShowContinuousLog!F138))</f>
        <v>132 N</v>
      </c>
      <c r="B135" s="11" t="s">
        <v>32</v>
      </c>
      <c r="C135" s="17" t="str">
        <f>CONCATENATE(ShowContinuousLog!C138,"-",ShowContinuousLog!D138)</f>
        <v>C6-3</v>
      </c>
    </row>
    <row r="136" spans="1:3" ht="80.099999999999994" customHeight="1" x14ac:dyDescent="0.25">
      <c r="A136" s="37" t="str">
        <f>IF(ShowContinuousLog!E139="N",CONCATENATE(ShowContinuousLog!A139," ",ShowContinuousLog!E139),CONCATENATE(ShowContinuousLog!A139, " ",ShowContinuousLog!E139," $",ShowContinuousLog!F139))</f>
        <v>133 N</v>
      </c>
      <c r="B136" s="11" t="s">
        <v>32</v>
      </c>
      <c r="C136" s="17" t="str">
        <f>CONCATENATE(ShowContinuousLog!C139,"-",ShowContinuousLog!D139)</f>
        <v>C1-3</v>
      </c>
    </row>
    <row r="137" spans="1:3" ht="80.099999999999994" customHeight="1" x14ac:dyDescent="0.25">
      <c r="A137" s="37" t="str">
        <f>IF(ShowContinuousLog!E140="N",CONCATENATE(ShowContinuousLog!A140," ",ShowContinuousLog!E140),CONCATENATE(ShowContinuousLog!A140, " ",ShowContinuousLog!E140," $",ShowContinuousLog!F140))</f>
        <v>134 N</v>
      </c>
      <c r="B137" s="11" t="s">
        <v>32</v>
      </c>
      <c r="C137" s="17" t="str">
        <f>CONCATENATE(ShowContinuousLog!C140,"-",ShowContinuousLog!D140)</f>
        <v>C9-1</v>
      </c>
    </row>
    <row r="138" spans="1:3" ht="80.099999999999994" customHeight="1" x14ac:dyDescent="0.25">
      <c r="A138" s="37" t="str">
        <f>IF(ShowContinuousLog!E141="N",CONCATENATE(ShowContinuousLog!A141," ",ShowContinuousLog!E141),CONCATENATE(ShowContinuousLog!A141, " ",ShowContinuousLog!E141," $",ShowContinuousLog!F141))</f>
        <v>135 N</v>
      </c>
      <c r="B138" s="11" t="s">
        <v>32</v>
      </c>
      <c r="C138" s="17" t="str">
        <f>CONCATENATE(ShowContinuousLog!C141,"-",ShowContinuousLog!D141)</f>
        <v>C9-2</v>
      </c>
    </row>
    <row r="139" spans="1:3" ht="80.099999999999994" customHeight="1" x14ac:dyDescent="0.25">
      <c r="A139" s="37" t="str">
        <f>IF(ShowContinuousLog!E142="N",CONCATENATE(ShowContinuousLog!A142," ",ShowContinuousLog!E142),CONCATENATE(ShowContinuousLog!A142, " ",ShowContinuousLog!E142," $",ShowContinuousLog!F142))</f>
        <v>136 N</v>
      </c>
      <c r="B139" s="11" t="s">
        <v>32</v>
      </c>
      <c r="C139" s="17" t="str">
        <f>CONCATENATE(ShowContinuousLog!C142,"-",ShowContinuousLog!D142)</f>
        <v>C10-1</v>
      </c>
    </row>
    <row r="140" spans="1:3" ht="80.099999999999994" customHeight="1" x14ac:dyDescent="0.25">
      <c r="A140" s="37" t="str">
        <f>IF(ShowContinuousLog!E143="N",CONCATENATE(ShowContinuousLog!A143," ",ShowContinuousLog!E143),CONCATENATE(ShowContinuousLog!A143, " ",ShowContinuousLog!E143," $",ShowContinuousLog!F143))</f>
        <v>137 N</v>
      </c>
      <c r="B140" s="11" t="s">
        <v>32</v>
      </c>
      <c r="C140" s="17" t="str">
        <f>CONCATENATE(ShowContinuousLog!C143,"-",ShowContinuousLog!D143)</f>
        <v>A18-2</v>
      </c>
    </row>
    <row r="141" spans="1:3" ht="80.099999999999994" customHeight="1" x14ac:dyDescent="0.25">
      <c r="A141" s="37" t="str">
        <f>IF(ShowContinuousLog!E144="N",CONCATENATE(ShowContinuousLog!A144," ",ShowContinuousLog!E144),CONCATENATE(ShowContinuousLog!A144, " ",ShowContinuousLog!E144," $",ShowContinuousLog!F144))</f>
        <v>138 N</v>
      </c>
      <c r="B141" s="11" t="s">
        <v>32</v>
      </c>
      <c r="C141" s="17" t="str">
        <f>CONCATENATE(ShowContinuousLog!C144,"-",ShowContinuousLog!D144)</f>
        <v>B20-1</v>
      </c>
    </row>
    <row r="142" spans="1:3" ht="80.099999999999994" customHeight="1" x14ac:dyDescent="0.25">
      <c r="A142" s="37" t="str">
        <f>IF(ShowContinuousLog!E145="N",CONCATENATE(ShowContinuousLog!A145," ",ShowContinuousLog!E145),CONCATENATE(ShowContinuousLog!A145, " ",ShowContinuousLog!E145," $",ShowContinuousLog!F145))</f>
        <v>139 N</v>
      </c>
      <c r="B142" s="11" t="s">
        <v>32</v>
      </c>
      <c r="C142" s="17" t="str">
        <f>CONCATENATE(ShowContinuousLog!C145,"-",ShowContinuousLog!D145)</f>
        <v>C2-5</v>
      </c>
    </row>
    <row r="143" spans="1:3" ht="80.099999999999994" customHeight="1" x14ac:dyDescent="0.25">
      <c r="A143" s="37" t="str">
        <f>IF(ShowContinuousLog!E146="N",CONCATENATE(ShowContinuousLog!A146," ",ShowContinuousLog!E146),CONCATENATE(ShowContinuousLog!A146, " ",ShowContinuousLog!E146," $",ShowContinuousLog!F146))</f>
        <v>140 N</v>
      </c>
      <c r="B143" s="11" t="s">
        <v>32</v>
      </c>
      <c r="C143" s="17" t="str">
        <f>CONCATENATE(ShowContinuousLog!C146,"-",ShowContinuousLog!D146)</f>
        <v>B2-4</v>
      </c>
    </row>
    <row r="144" spans="1:3" ht="80.099999999999994" customHeight="1" x14ac:dyDescent="0.25">
      <c r="A144" s="37" t="str">
        <f>IF(ShowContinuousLog!E147="N",CONCATENATE(ShowContinuousLog!A147," ",ShowContinuousLog!E147),CONCATENATE(ShowContinuousLog!A147, " ",ShowContinuousLog!E147," $",ShowContinuousLog!F147))</f>
        <v>141 N</v>
      </c>
      <c r="B144" s="11" t="s">
        <v>32</v>
      </c>
      <c r="C144" s="17" t="str">
        <f>CONCATENATE(ShowContinuousLog!C147,"-",ShowContinuousLog!D147)</f>
        <v>B3-3</v>
      </c>
    </row>
    <row r="145" spans="1:3" ht="80.099999999999994" customHeight="1" x14ac:dyDescent="0.25">
      <c r="A145" s="37" t="str">
        <f>IF(ShowContinuousLog!E148="N",CONCATENATE(ShowContinuousLog!A148," ",ShowContinuousLog!E148),CONCATENATE(ShowContinuousLog!A148, " ",ShowContinuousLog!E148," $",ShowContinuousLog!F148))</f>
        <v>142 N</v>
      </c>
      <c r="B145" s="11" t="s">
        <v>32</v>
      </c>
      <c r="C145" s="17" t="str">
        <f>CONCATENATE(ShowContinuousLog!C148,"-",ShowContinuousLog!D148)</f>
        <v>A9-2</v>
      </c>
    </row>
    <row r="146" spans="1:3" ht="80.099999999999994" customHeight="1" x14ac:dyDescent="0.25">
      <c r="A146" s="37" t="str">
        <f>IF(ShowContinuousLog!E149="N",CONCATENATE(ShowContinuousLog!A149," ",ShowContinuousLog!E149),CONCATENATE(ShowContinuousLog!A149, " ",ShowContinuousLog!E149," $",ShowContinuousLog!F149))</f>
        <v>143 N</v>
      </c>
      <c r="B146" s="11" t="s">
        <v>32</v>
      </c>
      <c r="C146" s="17" t="str">
        <f>CONCATENATE(ShowContinuousLog!C149,"-",ShowContinuousLog!D149)</f>
        <v>CC4-1</v>
      </c>
    </row>
    <row r="147" spans="1:3" ht="80.099999999999994" customHeight="1" x14ac:dyDescent="0.25">
      <c r="A147" s="37" t="str">
        <f>IF(ShowContinuousLog!E150="N",CONCATENATE(ShowContinuousLog!A150," ",ShowContinuousLog!E150),CONCATENATE(ShowContinuousLog!A150, " ",ShowContinuousLog!E150," $",ShowContinuousLog!F150))</f>
        <v>144 N</v>
      </c>
      <c r="B147" s="11" t="s">
        <v>32</v>
      </c>
      <c r="C147" s="17" t="str">
        <f>CONCATENATE(ShowContinuousLog!C150,"-",ShowContinuousLog!D150)</f>
        <v>CC7-1</v>
      </c>
    </row>
    <row r="148" spans="1:3" ht="80.099999999999994" customHeight="1" x14ac:dyDescent="0.25">
      <c r="A148" s="37" t="str">
        <f>IF(ShowContinuousLog!E151="N",CONCATENATE(ShowContinuousLog!A151," ",ShowContinuousLog!E151),CONCATENATE(ShowContinuousLog!A151, " ",ShowContinuousLog!E151," $",ShowContinuousLog!F151))</f>
        <v>145 N</v>
      </c>
      <c r="B148" s="11" t="s">
        <v>32</v>
      </c>
      <c r="C148" s="17" t="str">
        <f>CONCATENATE(ShowContinuousLog!C151,"-",ShowContinuousLog!D151)</f>
        <v>CC4-2</v>
      </c>
    </row>
    <row r="149" spans="1:3" ht="80.099999999999994" customHeight="1" x14ac:dyDescent="0.25">
      <c r="A149" s="37" t="str">
        <f>IF(ShowContinuousLog!E152="N",CONCATENATE(ShowContinuousLog!A152," ",ShowContinuousLog!E152),CONCATENATE(ShowContinuousLog!A152, " ",ShowContinuousLog!E152," $",ShowContinuousLog!F152))</f>
        <v>146 N</v>
      </c>
      <c r="B149" s="11" t="s">
        <v>32</v>
      </c>
      <c r="C149" s="17" t="str">
        <f>CONCATENATE(ShowContinuousLog!C152,"-",ShowContinuousLog!D152)</f>
        <v>CC5-2</v>
      </c>
    </row>
    <row r="150" spans="1:3" ht="80.099999999999994" customHeight="1" x14ac:dyDescent="0.25">
      <c r="A150" s="37" t="str">
        <f>IF(ShowContinuousLog!E153="N",CONCATENATE(ShowContinuousLog!A153," ",ShowContinuousLog!E153),CONCATENATE(ShowContinuousLog!A153, " ",ShowContinuousLog!E153," $",ShowContinuousLog!F153))</f>
        <v>147 N</v>
      </c>
      <c r="B150" s="11" t="s">
        <v>32</v>
      </c>
      <c r="C150" s="17" t="str">
        <f>CONCATENATE(ShowContinuousLog!C153,"-",ShowContinuousLog!D153)</f>
        <v>B7-1</v>
      </c>
    </row>
    <row r="151" spans="1:3" ht="80.099999999999994" customHeight="1" x14ac:dyDescent="0.25">
      <c r="A151" s="37" t="str">
        <f>IF(ShowContinuousLog!E154="N",CONCATENATE(ShowContinuousLog!A154," ",ShowContinuousLog!E154),CONCATENATE(ShowContinuousLog!A154, " ",ShowContinuousLog!E154," $",ShowContinuousLog!F154))</f>
        <v>148 N</v>
      </c>
      <c r="B151" s="11" t="s">
        <v>32</v>
      </c>
      <c r="C151" s="17" t="str">
        <f>CONCATENATE(ShowContinuousLog!C154,"-",ShowContinuousLog!D154)</f>
        <v>CC4-3</v>
      </c>
    </row>
    <row r="152" spans="1:3" ht="80.099999999999994" customHeight="1" x14ac:dyDescent="0.25">
      <c r="A152" s="37" t="str">
        <f>IF(ShowContinuousLog!E155="N",CONCATENATE(ShowContinuousLog!A155," ",ShowContinuousLog!E155),CONCATENATE(ShowContinuousLog!A155, " ",ShowContinuousLog!E155," $",ShowContinuousLog!F155))</f>
        <v>149 N</v>
      </c>
      <c r="B152" s="11" t="s">
        <v>32</v>
      </c>
      <c r="C152" s="17" t="str">
        <f>CONCATENATE(ShowContinuousLog!C155,"-",ShowContinuousLog!D155)</f>
        <v>B1-12</v>
      </c>
    </row>
    <row r="153" spans="1:3" ht="80.099999999999994" customHeight="1" x14ac:dyDescent="0.25">
      <c r="A153" s="37" t="str">
        <f>IF(ShowContinuousLog!E156="N",CONCATENATE(ShowContinuousLog!A156," ",ShowContinuousLog!E156),CONCATENATE(ShowContinuousLog!A156, " ",ShowContinuousLog!E156," $",ShowContinuousLog!F156))</f>
        <v>150 N</v>
      </c>
      <c r="B153" s="11" t="s">
        <v>32</v>
      </c>
      <c r="C153" s="17" t="str">
        <f>CONCATENATE(ShowContinuousLog!C156,"-",ShowContinuousLog!D156)</f>
        <v>B1-13</v>
      </c>
    </row>
    <row r="154" spans="1:3" ht="80.099999999999994" customHeight="1" x14ac:dyDescent="0.25">
      <c r="A154" s="37" t="str">
        <f>IF(ShowContinuousLog!E157="N",CONCATENATE(ShowContinuousLog!A157," ",ShowContinuousLog!E157),CONCATENATE(ShowContinuousLog!A157, " ",ShowContinuousLog!E157," $",ShowContinuousLog!F157))</f>
        <v>151 N</v>
      </c>
      <c r="B154" s="11" t="s">
        <v>32</v>
      </c>
      <c r="C154" s="17" t="str">
        <f>CONCATENATE(ShowContinuousLog!C157,"-",ShowContinuousLog!D157)</f>
        <v>B5-1</v>
      </c>
    </row>
    <row r="155" spans="1:3" ht="80.099999999999994" customHeight="1" x14ac:dyDescent="0.25">
      <c r="A155" s="37" t="str">
        <f>IF(ShowContinuousLog!E158="N",CONCATENATE(ShowContinuousLog!A158," ",ShowContinuousLog!E158),CONCATENATE(ShowContinuousLog!A158, " ",ShowContinuousLog!E158," $",ShowContinuousLog!F158))</f>
        <v>152 N</v>
      </c>
      <c r="B155" s="11" t="s">
        <v>32</v>
      </c>
      <c r="C155" s="17" t="str">
        <f>CONCATENATE(ShowContinuousLog!C158,"-",ShowContinuousLog!D158)</f>
        <v>B7-5</v>
      </c>
    </row>
    <row r="156" spans="1:3" ht="80.099999999999994" customHeight="1" x14ac:dyDescent="0.25">
      <c r="A156" s="37" t="str">
        <f>IF(ShowContinuousLog!E159="N",CONCATENATE(ShowContinuousLog!A159," ",ShowContinuousLog!E159),CONCATENATE(ShowContinuousLog!A159, " ",ShowContinuousLog!E159," $",ShowContinuousLog!F159))</f>
        <v>153 N</v>
      </c>
      <c r="B156" s="11" t="s">
        <v>32</v>
      </c>
      <c r="C156" s="17" t="str">
        <f>CONCATENATE(ShowContinuousLog!C159,"-",ShowContinuousLog!D159)</f>
        <v>B9-3</v>
      </c>
    </row>
    <row r="157" spans="1:3" ht="80.099999999999994" customHeight="1" x14ac:dyDescent="0.25">
      <c r="A157" s="37" t="str">
        <f>IF(ShowContinuousLog!E160="N",CONCATENATE(ShowContinuousLog!A160," ",ShowContinuousLog!E160),CONCATENATE(ShowContinuousLog!A160, " ",ShowContinuousLog!E160," $",ShowContinuousLog!F160))</f>
        <v>154 N</v>
      </c>
      <c r="B157" s="11" t="s">
        <v>32</v>
      </c>
      <c r="C157" s="17" t="str">
        <f>CONCATENATE(ShowContinuousLog!C160,"-",ShowContinuousLog!D160)</f>
        <v>B3-10</v>
      </c>
    </row>
    <row r="158" spans="1:3" ht="80.099999999999994" customHeight="1" x14ac:dyDescent="0.25">
      <c r="A158" s="37" t="str">
        <f>IF(ShowContinuousLog!E161="N",CONCATENATE(ShowContinuousLog!A161," ",ShowContinuousLog!E161),CONCATENATE(ShowContinuousLog!A161, " ",ShowContinuousLog!E161," $",ShowContinuousLog!F161))</f>
        <v>155 N</v>
      </c>
      <c r="B158" s="11" t="s">
        <v>32</v>
      </c>
      <c r="C158" s="17" t="str">
        <f>CONCATENATE(ShowContinuousLog!C161,"-",ShowContinuousLog!D161)</f>
        <v>B4-5</v>
      </c>
    </row>
    <row r="159" spans="1:3" ht="80.099999999999994" customHeight="1" x14ac:dyDescent="0.25">
      <c r="A159" s="37" t="str">
        <f>IF(ShowContinuousLog!E162="N",CONCATENATE(ShowContinuousLog!A162," ",ShowContinuousLog!E162),CONCATENATE(ShowContinuousLog!A162, " ",ShowContinuousLog!E162," $",ShowContinuousLog!F162))</f>
        <v>156 N</v>
      </c>
      <c r="B159" s="11" t="s">
        <v>32</v>
      </c>
      <c r="C159" s="17" t="str">
        <f>CONCATENATE(ShowContinuousLog!C162,"-",ShowContinuousLog!D162)</f>
        <v>B15-2</v>
      </c>
    </row>
    <row r="160" spans="1:3" ht="80.099999999999994" customHeight="1" x14ac:dyDescent="0.25">
      <c r="A160" s="37" t="str">
        <f>IF(ShowContinuousLog!E163="N",CONCATENATE(ShowContinuousLog!A163," ",ShowContinuousLog!E163),CONCATENATE(ShowContinuousLog!A163, " ",ShowContinuousLog!E163," $",ShowContinuousLog!F163))</f>
        <v>157 N</v>
      </c>
      <c r="B160" s="11" t="s">
        <v>32</v>
      </c>
      <c r="C160" s="17" t="str">
        <f>CONCATENATE(ShowContinuousLog!C163,"-",ShowContinuousLog!D163)</f>
        <v>B19-1</v>
      </c>
    </row>
    <row r="161" spans="1:3" ht="80.099999999999994" customHeight="1" x14ac:dyDescent="0.25">
      <c r="A161" s="37" t="str">
        <f>IF(ShowContinuousLog!E164="N",CONCATENATE(ShowContinuousLog!A164," ",ShowContinuousLog!E164),CONCATENATE(ShowContinuousLog!A164, " ",ShowContinuousLog!E164," $",ShowContinuousLog!F164))</f>
        <v>158 N</v>
      </c>
      <c r="B161" s="11" t="s">
        <v>32</v>
      </c>
      <c r="C161" s="17" t="str">
        <f>CONCATENATE(ShowContinuousLog!C164,"-",ShowContinuousLog!D164)</f>
        <v>C5-5</v>
      </c>
    </row>
    <row r="162" spans="1:3" ht="80.099999999999994" customHeight="1" x14ac:dyDescent="0.25">
      <c r="A162" s="37" t="str">
        <f>IF(ShowContinuousLog!E165="N",CONCATENATE(ShowContinuousLog!A165," ",ShowContinuousLog!E165),CONCATENATE(ShowContinuousLog!A165, " ",ShowContinuousLog!E165," $",ShowContinuousLog!F165))</f>
        <v>159 N</v>
      </c>
      <c r="B162" s="11" t="s">
        <v>32</v>
      </c>
      <c r="C162" s="17" t="str">
        <f>CONCATENATE(ShowContinuousLog!C165,"-",ShowContinuousLog!D165)</f>
        <v>C11-1</v>
      </c>
    </row>
    <row r="163" spans="1:3" ht="80.099999999999994" customHeight="1" x14ac:dyDescent="0.25">
      <c r="A163" s="37" t="str">
        <f>IF(ShowContinuousLog!E166="N",CONCATENATE(ShowContinuousLog!A166," ",ShowContinuousLog!E166),CONCATENATE(ShowContinuousLog!A166, " ",ShowContinuousLog!E166," $",ShowContinuousLog!F166))</f>
        <v>160 N</v>
      </c>
      <c r="B163" s="11" t="s">
        <v>32</v>
      </c>
      <c r="C163" s="17" t="str">
        <f>CONCATENATE(ShowContinuousLog!C166,"-",ShowContinuousLog!D166)</f>
        <v xml:space="preserve">E2-1A  </v>
      </c>
    </row>
    <row r="164" spans="1:3" ht="80.099999999999994" customHeight="1" x14ac:dyDescent="0.25">
      <c r="A164" s="37" t="str">
        <f>IF(ShowContinuousLog!E167="N",CONCATENATE(ShowContinuousLog!A167," ",ShowContinuousLog!E167),CONCATENATE(ShowContinuousLog!A167, " ",ShowContinuousLog!E167," $",ShowContinuousLog!F167))</f>
        <v>161 N</v>
      </c>
      <c r="B164" s="11" t="s">
        <v>32</v>
      </c>
      <c r="C164" s="17" t="str">
        <f>CONCATENATE(ShowContinuousLog!C167,"-",ShowContinuousLog!D167)</f>
        <v>E2-1B</v>
      </c>
    </row>
    <row r="165" spans="1:3" ht="80.099999999999994" customHeight="1" x14ac:dyDescent="0.25">
      <c r="A165" s="37" t="str">
        <f>IF(ShowContinuousLog!E168="N",CONCATENATE(ShowContinuousLog!A168," ",ShowContinuousLog!E168),CONCATENATE(ShowContinuousLog!A168, " ",ShowContinuousLog!E168," $",ShowContinuousLog!F168))</f>
        <v>162 N</v>
      </c>
      <c r="B165" s="11" t="s">
        <v>32</v>
      </c>
      <c r="C165" s="17" t="str">
        <f>CONCATENATE(ShowContinuousLog!C168,"-",ShowContinuousLog!D168)</f>
        <v>B2-3</v>
      </c>
    </row>
    <row r="166" spans="1:3" ht="80.099999999999994" customHeight="1" x14ac:dyDescent="0.25">
      <c r="A166" s="37" t="str">
        <f>IF(ShowContinuousLog!E169="N",CONCATENATE(ShowContinuousLog!A169," ",ShowContinuousLog!E169),CONCATENATE(ShowContinuousLog!A169, " ",ShowContinuousLog!E169," $",ShowContinuousLog!F169))</f>
        <v>163 N</v>
      </c>
      <c r="B166" s="11" t="s">
        <v>32</v>
      </c>
      <c r="C166" s="17" t="str">
        <f>CONCATENATE(ShowContinuousLog!C169,"-",ShowContinuousLog!D169)</f>
        <v>B14-1</v>
      </c>
    </row>
    <row r="167" spans="1:3" ht="80.099999999999994" customHeight="1" x14ac:dyDescent="0.25">
      <c r="A167" s="37" t="str">
        <f>IF(ShowContinuousLog!E170="N",CONCATENATE(ShowContinuousLog!A170," ",ShowContinuousLog!E170),CONCATENATE(ShowContinuousLog!A170, " ",ShowContinuousLog!E170," $",ShowContinuousLog!F170))</f>
        <v>164 N</v>
      </c>
      <c r="B167" s="11" t="s">
        <v>32</v>
      </c>
      <c r="C167" s="17" t="str">
        <f>CONCATENATE(ShowContinuousLog!C170,"-",ShowContinuousLog!D170)</f>
        <v>B4-6</v>
      </c>
    </row>
    <row r="168" spans="1:3" ht="80.099999999999994" customHeight="1" x14ac:dyDescent="0.25">
      <c r="A168" s="37" t="str">
        <f>IF(ShowContinuousLog!E171="N",CONCATENATE(ShowContinuousLog!A171," ",ShowContinuousLog!E171),CONCATENATE(ShowContinuousLog!A171, " ",ShowContinuousLog!E171," $",ShowContinuousLog!F171))</f>
        <v>165 N</v>
      </c>
      <c r="B168" s="11" t="s">
        <v>32</v>
      </c>
      <c r="C168" s="17" t="str">
        <f>CONCATENATE(ShowContinuousLog!C171,"-",ShowContinuousLog!D171)</f>
        <v>B10-5</v>
      </c>
    </row>
    <row r="169" spans="1:3" ht="80.099999999999994" customHeight="1" x14ac:dyDescent="0.25">
      <c r="A169" s="37" t="str">
        <f>IF(ShowContinuousLog!E172="N",CONCATENATE(ShowContinuousLog!A172," ",ShowContinuousLog!E172),CONCATENATE(ShowContinuousLog!A172, " ",ShowContinuousLog!E172," $",ShowContinuousLog!F172))</f>
        <v>166 N</v>
      </c>
      <c r="B169" s="11" t="s">
        <v>32</v>
      </c>
      <c r="C169" s="17" t="str">
        <f>CONCATENATE(ShowContinuousLog!C172,"-",ShowContinuousLog!D172)</f>
        <v>B9-4</v>
      </c>
    </row>
    <row r="170" spans="1:3" ht="80.099999999999994" customHeight="1" x14ac:dyDescent="0.25">
      <c r="A170" s="37" t="str">
        <f>IF(ShowContinuousLog!E173="N",CONCATENATE(ShowContinuousLog!A173," ",ShowContinuousLog!E173),CONCATENATE(ShowContinuousLog!A173, " ",ShowContinuousLog!E173," $",ShowContinuousLog!F173))</f>
        <v>167 N</v>
      </c>
      <c r="B170" s="11" t="s">
        <v>32</v>
      </c>
      <c r="C170" s="17" t="str">
        <f>CONCATENATE(ShowContinuousLog!C173,"-",ShowContinuousLog!D173)</f>
        <v>B9-6</v>
      </c>
    </row>
    <row r="171" spans="1:3" ht="80.099999999999994" customHeight="1" x14ac:dyDescent="0.25">
      <c r="A171" s="37" t="str">
        <f>IF(ShowContinuousLog!E174="N",CONCATENATE(ShowContinuousLog!A174," ",ShowContinuousLog!E174),CONCATENATE(ShowContinuousLog!A174, " ",ShowContinuousLog!E174," $",ShowContinuousLog!F174))</f>
        <v>168 N</v>
      </c>
      <c r="B171" s="11" t="s">
        <v>32</v>
      </c>
      <c r="C171" s="17" t="str">
        <f>CONCATENATE(ShowContinuousLog!C174,"-",ShowContinuousLog!D174)</f>
        <v>JB3-2</v>
      </c>
    </row>
    <row r="172" spans="1:3" ht="80.099999999999994" customHeight="1" x14ac:dyDescent="0.25">
      <c r="A172" s="37" t="str">
        <f>IF(ShowContinuousLog!E175="N",CONCATENATE(ShowContinuousLog!A175," ",ShowContinuousLog!E175),CONCATENATE(ShowContinuousLog!A175, " ",ShowContinuousLog!E175," $",ShowContinuousLog!F175))</f>
        <v>169 N</v>
      </c>
      <c r="B172" s="11" t="s">
        <v>32</v>
      </c>
      <c r="C172" s="17" t="str">
        <f>CONCATENATE(ShowContinuousLog!C175,"-",ShowContinuousLog!D175)</f>
        <v>JB3-3</v>
      </c>
    </row>
    <row r="173" spans="1:3" ht="80.099999999999994" customHeight="1" x14ac:dyDescent="0.25">
      <c r="A173" s="37" t="str">
        <f>IF(ShowContinuousLog!E176="N",CONCATENATE(ShowContinuousLog!A176," ",ShowContinuousLog!E176),CONCATENATE(ShowContinuousLog!A176, " ",ShowContinuousLog!E176," $",ShowContinuousLog!F176))</f>
        <v xml:space="preserve">  $</v>
      </c>
      <c r="B173" s="11" t="s">
        <v>32</v>
      </c>
      <c r="C173" s="17" t="str">
        <f>CONCATENATE(ShowContinuousLog!C176,"-",ShowContinuousLog!D176)</f>
        <v>-</v>
      </c>
    </row>
    <row r="174" spans="1:3" ht="80.099999999999994" customHeight="1" x14ac:dyDescent="0.25">
      <c r="A174" s="37" t="str">
        <f>IF(ShowContinuousLog!E177="N",CONCATENATE(ShowContinuousLog!A177," ",ShowContinuousLog!E177),CONCATENATE(ShowContinuousLog!A177, " ",ShowContinuousLog!E177," $",ShowContinuousLog!F177))</f>
        <v xml:space="preserve">  $</v>
      </c>
      <c r="B174" s="11" t="s">
        <v>32</v>
      </c>
      <c r="C174" s="17" t="str">
        <f>CONCATENATE(ShowContinuousLog!C177,"-",ShowContinuousLog!D177)</f>
        <v>-</v>
      </c>
    </row>
    <row r="175" spans="1:3" ht="80.099999999999994" customHeight="1" x14ac:dyDescent="0.25">
      <c r="A175" s="37" t="str">
        <f>IF(ShowContinuousLog!E178="N",CONCATENATE(ShowContinuousLog!A178," ",ShowContinuousLog!E178),CONCATENATE(ShowContinuousLog!A178, " ",ShowContinuousLog!E178," $",ShowContinuousLog!F178))</f>
        <v xml:space="preserve">  $</v>
      </c>
      <c r="B175" s="11" t="s">
        <v>32</v>
      </c>
      <c r="C175" s="17" t="str">
        <f>CONCATENATE(ShowContinuousLog!C178,"-",ShowContinuousLog!D178)</f>
        <v>-</v>
      </c>
    </row>
    <row r="176" spans="1:3" ht="80.099999999999994" customHeight="1" x14ac:dyDescent="0.25">
      <c r="A176" s="37" t="str">
        <f>IF(ShowContinuousLog!E179="N",CONCATENATE(ShowContinuousLog!A179," ",ShowContinuousLog!E179),CONCATENATE(ShowContinuousLog!A179, " ",ShowContinuousLog!E179," $",ShowContinuousLog!F179))</f>
        <v xml:space="preserve">  $</v>
      </c>
      <c r="B176" s="11" t="s">
        <v>32</v>
      </c>
      <c r="C176" s="17" t="str">
        <f>CONCATENATE(ShowContinuousLog!C179,"-",ShowContinuousLog!D179)</f>
        <v>-</v>
      </c>
    </row>
    <row r="177" spans="1:3" ht="80.099999999999994" customHeight="1" x14ac:dyDescent="0.25">
      <c r="A177" s="37" t="str">
        <f>IF(ShowContinuousLog!E180="N",CONCATENATE(ShowContinuousLog!A180," ",ShowContinuousLog!E180),CONCATENATE(ShowContinuousLog!A180, " ",ShowContinuousLog!E180," $",ShowContinuousLog!F180))</f>
        <v xml:space="preserve">  $</v>
      </c>
      <c r="B177" s="11" t="s">
        <v>32</v>
      </c>
      <c r="C177" s="17" t="str">
        <f>CONCATENATE(ShowContinuousLog!C180,"-",ShowContinuousLog!D180)</f>
        <v>-</v>
      </c>
    </row>
    <row r="178" spans="1:3" ht="80.099999999999994" customHeight="1" x14ac:dyDescent="0.25">
      <c r="A178" s="37" t="str">
        <f>IF(ShowContinuousLog!E181="N",CONCATENATE(ShowContinuousLog!A181," ",ShowContinuousLog!E181),CONCATENATE(ShowContinuousLog!A181, " ",ShowContinuousLog!E181," $",ShowContinuousLog!F181))</f>
        <v xml:space="preserve">  $</v>
      </c>
      <c r="B178" s="11" t="s">
        <v>32</v>
      </c>
      <c r="C178" s="17" t="str">
        <f>CONCATENATE(ShowContinuousLog!C181,"-",ShowContinuousLog!D181)</f>
        <v>-</v>
      </c>
    </row>
    <row r="179" spans="1:3" ht="80.099999999999994" customHeight="1" x14ac:dyDescent="0.25">
      <c r="A179" s="37" t="str">
        <f>IF(ShowContinuousLog!E182="N",CONCATENATE(ShowContinuousLog!A182," ",ShowContinuousLog!E182),CONCATENATE(ShowContinuousLog!A182, " ",ShowContinuousLog!E182," $",ShowContinuousLog!F182))</f>
        <v xml:space="preserve">  $</v>
      </c>
      <c r="B179" s="11" t="s">
        <v>32</v>
      </c>
      <c r="C179" s="17" t="str">
        <f>CONCATENATE(ShowContinuousLog!C182,"-",ShowContinuousLog!D182)</f>
        <v>-</v>
      </c>
    </row>
    <row r="180" spans="1:3" ht="80.099999999999994" customHeight="1" x14ac:dyDescent="0.25">
      <c r="A180" s="37" t="str">
        <f>IF(ShowContinuousLog!E183="N",CONCATENATE(ShowContinuousLog!A183," ",ShowContinuousLog!E183),CONCATENATE(ShowContinuousLog!A183, " ",ShowContinuousLog!E183," $",ShowContinuousLog!F183))</f>
        <v xml:space="preserve">  $</v>
      </c>
      <c r="B180" s="11" t="s">
        <v>32</v>
      </c>
      <c r="C180" s="17" t="str">
        <f>CONCATENATE(ShowContinuousLog!C183,"-",ShowContinuousLog!D183)</f>
        <v>-</v>
      </c>
    </row>
    <row r="181" spans="1:3" ht="80.099999999999994" customHeight="1" x14ac:dyDescent="0.25">
      <c r="A181" s="37" t="str">
        <f>IF(ShowContinuousLog!E184="N",CONCATENATE(ShowContinuousLog!A184," ",ShowContinuousLog!E184),CONCATENATE(ShowContinuousLog!A184, " ",ShowContinuousLog!E184," $",ShowContinuousLog!F184))</f>
        <v xml:space="preserve">  $</v>
      </c>
      <c r="B181" s="11" t="s">
        <v>32</v>
      </c>
      <c r="C181" s="17" t="str">
        <f>CONCATENATE(ShowContinuousLog!C184,"-",ShowContinuousLog!D184)</f>
        <v>-</v>
      </c>
    </row>
    <row r="182" spans="1:3" ht="80.099999999999994" customHeight="1" x14ac:dyDescent="0.25">
      <c r="A182" s="37" t="str">
        <f>IF(ShowContinuousLog!E185="N",CONCATENATE(ShowContinuousLog!A185," ",ShowContinuousLog!E185),CONCATENATE(ShowContinuousLog!A185, " ",ShowContinuousLog!E185," $",ShowContinuousLog!F185))</f>
        <v xml:space="preserve">  $</v>
      </c>
      <c r="B182" s="11" t="s">
        <v>32</v>
      </c>
      <c r="C182" s="17" t="str">
        <f>CONCATENATE(ShowContinuousLog!C185,"-",ShowContinuousLog!D185)</f>
        <v>-</v>
      </c>
    </row>
    <row r="183" spans="1:3" ht="80.099999999999994" customHeight="1" x14ac:dyDescent="0.25">
      <c r="A183" s="37" t="str">
        <f>IF(ShowContinuousLog!E186="N",CONCATENATE(ShowContinuousLog!A186," ",ShowContinuousLog!E186),CONCATENATE(ShowContinuousLog!A186, " ",ShowContinuousLog!E186," $",ShowContinuousLog!F186))</f>
        <v xml:space="preserve">  $</v>
      </c>
      <c r="B183" s="11" t="s">
        <v>32</v>
      </c>
      <c r="C183" s="17" t="str">
        <f>CONCATENATE(ShowContinuousLog!C186,"-",ShowContinuousLog!D186)</f>
        <v>-</v>
      </c>
    </row>
    <row r="184" spans="1:3" ht="80.099999999999994" customHeight="1" x14ac:dyDescent="0.25">
      <c r="A184" s="37" t="str">
        <f>IF(ShowContinuousLog!E187="N",CONCATENATE(ShowContinuousLog!A187," ",ShowContinuousLog!E187),CONCATENATE(ShowContinuousLog!A187, " ",ShowContinuousLog!E187," $",ShowContinuousLog!F187))</f>
        <v xml:space="preserve">  $</v>
      </c>
      <c r="B184" s="11" t="s">
        <v>32</v>
      </c>
      <c r="C184" s="17" t="str">
        <f>CONCATENATE(ShowContinuousLog!C187,"-",ShowContinuousLog!D187)</f>
        <v>-</v>
      </c>
    </row>
    <row r="185" spans="1:3" ht="80.099999999999994" customHeight="1" x14ac:dyDescent="0.25">
      <c r="A185" s="37" t="str">
        <f>IF(ShowContinuousLog!E188="N",CONCATENATE(ShowContinuousLog!A188," ",ShowContinuousLog!E188),CONCATENATE(ShowContinuousLog!A188, " ",ShowContinuousLog!E188," $",ShowContinuousLog!F188))</f>
        <v xml:space="preserve">  $</v>
      </c>
      <c r="B185" s="11" t="s">
        <v>32</v>
      </c>
      <c r="C185" s="17" t="str">
        <f>CONCATENATE(ShowContinuousLog!C188,"-",ShowContinuousLog!D188)</f>
        <v>-</v>
      </c>
    </row>
    <row r="186" spans="1:3" ht="80.099999999999994" customHeight="1" x14ac:dyDescent="0.25">
      <c r="A186" s="37" t="str">
        <f>IF(ShowContinuousLog!E189="N",CONCATENATE(ShowContinuousLog!A189," ",ShowContinuousLog!E189),CONCATENATE(ShowContinuousLog!A189, " ",ShowContinuousLog!E189," $",ShowContinuousLog!F189))</f>
        <v xml:space="preserve">  $</v>
      </c>
      <c r="B186" s="11" t="s">
        <v>32</v>
      </c>
      <c r="C186" s="17" t="str">
        <f>CONCATENATE(ShowContinuousLog!C189,"-",ShowContinuousLog!D189)</f>
        <v>-</v>
      </c>
    </row>
    <row r="187" spans="1:3" ht="80.099999999999994" customHeight="1" x14ac:dyDescent="0.25">
      <c r="A187" s="37" t="str">
        <f>IF(ShowContinuousLog!E190="N",CONCATENATE(ShowContinuousLog!A190," ",ShowContinuousLog!E190),CONCATENATE(ShowContinuousLog!A190, " ",ShowContinuousLog!E190," $",ShowContinuousLog!F190))</f>
        <v xml:space="preserve">  $</v>
      </c>
      <c r="B187" s="11" t="s">
        <v>32</v>
      </c>
      <c r="C187" s="17" t="str">
        <f>CONCATENATE(ShowContinuousLog!C190,"-",ShowContinuousLog!D190)</f>
        <v>-</v>
      </c>
    </row>
    <row r="188" spans="1:3" ht="80.099999999999994" customHeight="1" x14ac:dyDescent="0.25">
      <c r="A188" s="37" t="str">
        <f>IF(ShowContinuousLog!E191="N",CONCATENATE(ShowContinuousLog!A191," ",ShowContinuousLog!E191),CONCATENATE(ShowContinuousLog!A191, " ",ShowContinuousLog!E191," $",ShowContinuousLog!F191))</f>
        <v xml:space="preserve">  $</v>
      </c>
      <c r="B188" s="11" t="s">
        <v>32</v>
      </c>
      <c r="C188" s="17" t="str">
        <f>CONCATENATE(ShowContinuousLog!C191,"-",ShowContinuousLog!D191)</f>
        <v>-</v>
      </c>
    </row>
    <row r="189" spans="1:3" ht="80.099999999999994" customHeight="1" x14ac:dyDescent="0.25">
      <c r="A189" s="37" t="str">
        <f>IF(ShowContinuousLog!E192="N",CONCATENATE(ShowContinuousLog!A192," ",ShowContinuousLog!E192),CONCATENATE(ShowContinuousLog!A192, " ",ShowContinuousLog!E192," $",ShowContinuousLog!F192))</f>
        <v xml:space="preserve">  $</v>
      </c>
      <c r="B189" s="11" t="s">
        <v>32</v>
      </c>
      <c r="C189" s="17" t="str">
        <f>CONCATENATE(ShowContinuousLog!C192,"-",ShowContinuousLog!D192)</f>
        <v>-</v>
      </c>
    </row>
    <row r="190" spans="1:3" ht="80.099999999999994" customHeight="1" x14ac:dyDescent="0.25">
      <c r="A190" s="37" t="str">
        <f>IF(ShowContinuousLog!E193="N",CONCATENATE(ShowContinuousLog!A193," ",ShowContinuousLog!E193),CONCATENATE(ShowContinuousLog!A193, " ",ShowContinuousLog!E193," $",ShowContinuousLog!F193))</f>
        <v xml:space="preserve">  $</v>
      </c>
      <c r="B190" s="11" t="s">
        <v>32</v>
      </c>
      <c r="C190" s="17" t="str">
        <f>CONCATENATE(ShowContinuousLog!C193,"-",ShowContinuousLog!D193)</f>
        <v>-</v>
      </c>
    </row>
    <row r="191" spans="1:3" ht="80.099999999999994" customHeight="1" x14ac:dyDescent="0.25">
      <c r="A191" s="37" t="str">
        <f>IF(ShowContinuousLog!E194="N",CONCATENATE(ShowContinuousLog!A194," ",ShowContinuousLog!E194),CONCATENATE(ShowContinuousLog!A194, " ",ShowContinuousLog!E194," $",ShowContinuousLog!F194))</f>
        <v xml:space="preserve">  $</v>
      </c>
      <c r="B191" s="11" t="s">
        <v>32</v>
      </c>
      <c r="C191" s="17" t="str">
        <f>CONCATENATE(ShowContinuousLog!C194,"-",ShowContinuousLog!D194)</f>
        <v>-</v>
      </c>
    </row>
    <row r="192" spans="1:3" ht="80.099999999999994" customHeight="1" x14ac:dyDescent="0.25">
      <c r="A192" s="37" t="str">
        <f>IF(ShowContinuousLog!E195="N",CONCATENATE(ShowContinuousLog!A195," ",ShowContinuousLog!E195),CONCATENATE(ShowContinuousLog!A195, " ",ShowContinuousLog!E195," $",ShowContinuousLog!F195))</f>
        <v xml:space="preserve">  $</v>
      </c>
      <c r="B192" s="11" t="s">
        <v>32</v>
      </c>
      <c r="C192" s="17" t="str">
        <f>CONCATENATE(ShowContinuousLog!C195,"-",ShowContinuousLog!D195)</f>
        <v>-</v>
      </c>
    </row>
    <row r="193" spans="1:3" ht="80.099999999999994" customHeight="1" x14ac:dyDescent="0.25">
      <c r="A193" s="37" t="str">
        <f>IF(ShowContinuousLog!E196="N",CONCATENATE(ShowContinuousLog!A196," ",ShowContinuousLog!E196),CONCATENATE(ShowContinuousLog!A196, " ",ShowContinuousLog!E196," $",ShowContinuousLog!F196))</f>
        <v xml:space="preserve">  $</v>
      </c>
      <c r="B193" s="11" t="s">
        <v>32</v>
      </c>
      <c r="C193" s="17" t="str">
        <f>CONCATENATE(ShowContinuousLog!C196,"-",ShowContinuousLog!D196)</f>
        <v>-</v>
      </c>
    </row>
    <row r="194" spans="1:3" ht="80.099999999999994" customHeight="1" x14ac:dyDescent="0.25">
      <c r="A194" s="37" t="str">
        <f>IF(ShowContinuousLog!E197="N",CONCATENATE(ShowContinuousLog!A197," ",ShowContinuousLog!E197),CONCATENATE(ShowContinuousLog!A197, " ",ShowContinuousLog!E197," $",ShowContinuousLog!F197))</f>
        <v xml:space="preserve">  $</v>
      </c>
      <c r="B194" s="11" t="s">
        <v>32</v>
      </c>
      <c r="C194" s="17" t="str">
        <f>CONCATENATE(ShowContinuousLog!C197,"-",ShowContinuousLog!D197)</f>
        <v>-</v>
      </c>
    </row>
    <row r="195" spans="1:3" ht="80.099999999999994" customHeight="1" x14ac:dyDescent="0.25">
      <c r="A195" s="37" t="str">
        <f>IF(ShowContinuousLog!E198="N",CONCATENATE(ShowContinuousLog!A198," ",ShowContinuousLog!E198),CONCATENATE(ShowContinuousLog!A198, " ",ShowContinuousLog!E198," $",ShowContinuousLog!F198))</f>
        <v xml:space="preserve">  $</v>
      </c>
      <c r="B195" s="11" t="s">
        <v>32</v>
      </c>
      <c r="C195" s="17" t="str">
        <f>CONCATENATE(ShowContinuousLog!C198,"-",ShowContinuousLog!D198)</f>
        <v>-</v>
      </c>
    </row>
    <row r="196" spans="1:3" ht="80.099999999999994" customHeight="1" x14ac:dyDescent="0.25">
      <c r="A196" s="37" t="str">
        <f>IF(ShowContinuousLog!E199="N",CONCATENATE(ShowContinuousLog!A199," ",ShowContinuousLog!E199),CONCATENATE(ShowContinuousLog!A199, " ",ShowContinuousLog!E199," $",ShowContinuousLog!F199))</f>
        <v xml:space="preserve">  $</v>
      </c>
      <c r="B196" s="11" t="s">
        <v>32</v>
      </c>
      <c r="C196" s="17" t="str">
        <f>CONCATENATE(ShowContinuousLog!C199,"-",ShowContinuousLog!D199)</f>
        <v>-</v>
      </c>
    </row>
    <row r="197" spans="1:3" ht="80.099999999999994" customHeight="1" x14ac:dyDescent="0.25">
      <c r="A197" s="37" t="str">
        <f>IF(ShowContinuousLog!E200="N",CONCATENATE(ShowContinuousLog!A200," ",ShowContinuousLog!E200),CONCATENATE(ShowContinuousLog!A200, " ",ShowContinuousLog!E200," $",ShowContinuousLog!F200))</f>
        <v xml:space="preserve">  $</v>
      </c>
      <c r="B197" s="11" t="s">
        <v>32</v>
      </c>
      <c r="C197" s="17" t="str">
        <f>CONCATENATE(ShowContinuousLog!C200,"-",ShowContinuousLog!D200)</f>
        <v>-</v>
      </c>
    </row>
    <row r="198" spans="1:3" ht="80.099999999999994" customHeight="1" x14ac:dyDescent="0.25">
      <c r="A198" s="37" t="str">
        <f>IF(ShowContinuousLog!E201="N",CONCATENATE(ShowContinuousLog!A201," ",ShowContinuousLog!E201),CONCATENATE(ShowContinuousLog!A201, " ",ShowContinuousLog!E201," $",ShowContinuousLog!F201))</f>
        <v xml:space="preserve">  $</v>
      </c>
      <c r="B198" s="11" t="s">
        <v>32</v>
      </c>
      <c r="C198" s="17" t="str">
        <f>CONCATENATE(ShowContinuousLog!C201,"-",ShowContinuousLog!D201)</f>
        <v>-</v>
      </c>
    </row>
    <row r="199" spans="1:3" ht="80.099999999999994" customHeight="1" x14ac:dyDescent="0.25">
      <c r="A199" s="37" t="str">
        <f>IF(ShowContinuousLog!E202="N",CONCATENATE(ShowContinuousLog!A202," ",ShowContinuousLog!E202),CONCATENATE(ShowContinuousLog!A202, " ",ShowContinuousLog!E202," $",ShowContinuousLog!F202))</f>
        <v xml:space="preserve">  $</v>
      </c>
      <c r="B199" s="11" t="s">
        <v>32</v>
      </c>
      <c r="C199" s="17" t="str">
        <f>CONCATENATE(ShowContinuousLog!C202,"-",ShowContinuousLog!D202)</f>
        <v>-</v>
      </c>
    </row>
    <row r="200" spans="1:3" ht="80.099999999999994" customHeight="1" x14ac:dyDescent="0.25">
      <c r="A200" s="37" t="str">
        <f>IF(ShowContinuousLog!E203="N",CONCATENATE(ShowContinuousLog!A203," ",ShowContinuousLog!E203),CONCATENATE(ShowContinuousLog!A203, " ",ShowContinuousLog!E203," $",ShowContinuousLog!F203))</f>
        <v xml:space="preserve">  $</v>
      </c>
      <c r="B200" s="11" t="s">
        <v>32</v>
      </c>
      <c r="C200" s="17" t="str">
        <f>CONCATENATE(ShowContinuousLog!C203,"-",ShowContinuousLog!D203)</f>
        <v>-</v>
      </c>
    </row>
    <row r="201" spans="1:3" ht="80.099999999999994" customHeight="1" x14ac:dyDescent="0.25">
      <c r="A201" s="37" t="str">
        <f>IF(ShowContinuousLog!E204="N",CONCATENATE(ShowContinuousLog!A204," ",ShowContinuousLog!E204),CONCATENATE(ShowContinuousLog!A204, " ",ShowContinuousLog!E204," $",ShowContinuousLog!F204))</f>
        <v xml:space="preserve">  $</v>
      </c>
      <c r="B201" s="11" t="s">
        <v>32</v>
      </c>
      <c r="C201" s="17" t="str">
        <f>CONCATENATE(ShowContinuousLog!C204,"-",ShowContinuousLog!D204)</f>
        <v>-</v>
      </c>
    </row>
    <row r="202" spans="1:3" ht="80.099999999999994" customHeight="1" x14ac:dyDescent="0.25">
      <c r="A202" s="37" t="str">
        <f>IF(ShowContinuousLog!E205="N",CONCATENATE(ShowContinuousLog!A205," ",ShowContinuousLog!E205),CONCATENATE(ShowContinuousLog!A205, " ",ShowContinuousLog!E205," $",ShowContinuousLog!F205))</f>
        <v xml:space="preserve">  $</v>
      </c>
      <c r="B202" s="11" t="s">
        <v>32</v>
      </c>
      <c r="C202" s="17" t="str">
        <f>CONCATENATE(ShowContinuousLog!C205,"-",ShowContinuousLog!D205)</f>
        <v>-</v>
      </c>
    </row>
    <row r="203" spans="1:3" ht="80.099999999999994" customHeight="1" x14ac:dyDescent="0.25">
      <c r="A203" s="37" t="str">
        <f>IF(ShowContinuousLog!E206="N",CONCATENATE(ShowContinuousLog!A206," ",ShowContinuousLog!E206),CONCATENATE(ShowContinuousLog!A206, " ",ShowContinuousLog!E206," $",ShowContinuousLog!F206))</f>
        <v xml:space="preserve">  $</v>
      </c>
      <c r="B203" s="11" t="s">
        <v>32</v>
      </c>
      <c r="C203" s="17" t="str">
        <f>CONCATENATE(ShowContinuousLog!C206,"-",ShowContinuousLog!D206)</f>
        <v>-</v>
      </c>
    </row>
    <row r="204" spans="1:3" ht="80.099999999999994" customHeight="1" x14ac:dyDescent="0.25">
      <c r="A204" s="37" t="str">
        <f>IF(ShowContinuousLog!E207="N",CONCATENATE(ShowContinuousLog!A207," ",ShowContinuousLog!E207),CONCATENATE(ShowContinuousLog!A207, " ",ShowContinuousLog!E207," $",ShowContinuousLog!F207))</f>
        <v xml:space="preserve">  $</v>
      </c>
      <c r="B204" s="11" t="s">
        <v>32</v>
      </c>
      <c r="C204" s="17" t="str">
        <f>CONCATENATE(ShowContinuousLog!C207,"-",ShowContinuousLog!D207)</f>
        <v>-</v>
      </c>
    </row>
    <row r="205" spans="1:3" ht="80.099999999999994" customHeight="1" x14ac:dyDescent="0.25">
      <c r="A205" s="37" t="str">
        <f>IF(ShowContinuousLog!E208="N",CONCATENATE(ShowContinuousLog!A208," ",ShowContinuousLog!E208),CONCATENATE(ShowContinuousLog!A208, " ",ShowContinuousLog!E208," $",ShowContinuousLog!F208))</f>
        <v xml:space="preserve">  $</v>
      </c>
      <c r="B205" s="11" t="s">
        <v>32</v>
      </c>
      <c r="C205" s="17" t="str">
        <f>CONCATENATE(ShowContinuousLog!C208,"-",ShowContinuousLog!D208)</f>
        <v>-</v>
      </c>
    </row>
    <row r="206" spans="1:3" ht="80.099999999999994" customHeight="1" x14ac:dyDescent="0.25">
      <c r="A206" s="37" t="str">
        <f>IF(ShowContinuousLog!E209="N",CONCATENATE(ShowContinuousLog!A209," ",ShowContinuousLog!E209),CONCATENATE(ShowContinuousLog!A209, " ",ShowContinuousLog!E209," $",ShowContinuousLog!F209))</f>
        <v xml:space="preserve">  $</v>
      </c>
      <c r="B206" s="11" t="s">
        <v>32</v>
      </c>
      <c r="C206" s="17" t="str">
        <f>CONCATENATE(ShowContinuousLog!C209,"-",ShowContinuousLog!D209)</f>
        <v>-</v>
      </c>
    </row>
    <row r="207" spans="1:3" ht="80.099999999999994" customHeight="1" x14ac:dyDescent="0.25">
      <c r="A207" s="37" t="str">
        <f>IF(ShowContinuousLog!E210="N",CONCATENATE(ShowContinuousLog!A210," ",ShowContinuousLog!E210),CONCATENATE(ShowContinuousLog!A210, " ",ShowContinuousLog!E210," $",ShowContinuousLog!F210))</f>
        <v xml:space="preserve">  $</v>
      </c>
      <c r="B207" s="11" t="s">
        <v>32</v>
      </c>
      <c r="C207" s="17" t="str">
        <f>CONCATENATE(ShowContinuousLog!C210,"-",ShowContinuousLog!D210)</f>
        <v>-</v>
      </c>
    </row>
    <row r="208" spans="1:3" ht="80.099999999999994" customHeight="1" x14ac:dyDescent="0.25">
      <c r="A208" s="37" t="str">
        <f>IF(ShowContinuousLog!E211="N",CONCATENATE(ShowContinuousLog!A211," ",ShowContinuousLog!E211),CONCATENATE(ShowContinuousLog!A211, " ",ShowContinuousLog!E211," $",ShowContinuousLog!F211))</f>
        <v xml:space="preserve">  $</v>
      </c>
      <c r="B208" s="11" t="s">
        <v>32</v>
      </c>
      <c r="C208" s="17" t="str">
        <f>CONCATENATE(ShowContinuousLog!C211,"-",ShowContinuousLog!D211)</f>
        <v>-</v>
      </c>
    </row>
    <row r="209" spans="1:3" ht="80.099999999999994" customHeight="1" x14ac:dyDescent="0.25">
      <c r="A209" s="37" t="str">
        <f>IF(ShowContinuousLog!E212="N",CONCATENATE(ShowContinuousLog!A212," ",ShowContinuousLog!E212),CONCATENATE(ShowContinuousLog!A212, " ",ShowContinuousLog!E212," $",ShowContinuousLog!F212))</f>
        <v xml:space="preserve">  $</v>
      </c>
      <c r="B209" s="11" t="s">
        <v>32</v>
      </c>
      <c r="C209" s="17" t="str">
        <f>CONCATENATE(ShowContinuousLog!C212,"-",ShowContinuousLog!D212)</f>
        <v>-</v>
      </c>
    </row>
    <row r="210" spans="1:3" ht="80.099999999999994" customHeight="1" x14ac:dyDescent="0.25">
      <c r="A210" s="37" t="str">
        <f>IF(ShowContinuousLog!E213="N",CONCATENATE(ShowContinuousLog!A213," ",ShowContinuousLog!E213),CONCATENATE(ShowContinuousLog!A213, " ",ShowContinuousLog!E213," $",ShowContinuousLog!F213))</f>
        <v xml:space="preserve">  $</v>
      </c>
      <c r="B210" s="11" t="s">
        <v>32</v>
      </c>
      <c r="C210" s="17" t="str">
        <f>CONCATENATE(ShowContinuousLog!C213,"-",ShowContinuousLog!D213)</f>
        <v>-</v>
      </c>
    </row>
    <row r="211" spans="1:3" ht="80.099999999999994" customHeight="1" x14ac:dyDescent="0.25">
      <c r="A211" s="37" t="str">
        <f>IF(ShowContinuousLog!E214="N",CONCATENATE(ShowContinuousLog!A214," ",ShowContinuousLog!E214),CONCATENATE(ShowContinuousLog!A214, " ",ShowContinuousLog!E214," $",ShowContinuousLog!F214))</f>
        <v xml:space="preserve">  $</v>
      </c>
      <c r="B211" s="11" t="s">
        <v>32</v>
      </c>
      <c r="C211" s="17" t="str">
        <f>CONCATENATE(ShowContinuousLog!C214,"-",ShowContinuousLog!D214)</f>
        <v>-</v>
      </c>
    </row>
    <row r="212" spans="1:3" ht="80.099999999999994" customHeight="1" x14ac:dyDescent="0.25">
      <c r="A212" s="37" t="str">
        <f>IF(ShowContinuousLog!E215="N",CONCATENATE(ShowContinuousLog!A215," ",ShowContinuousLog!E215),CONCATENATE(ShowContinuousLog!A215, " ",ShowContinuousLog!E215," $",ShowContinuousLog!F215))</f>
        <v xml:space="preserve">  $</v>
      </c>
      <c r="B212" s="11" t="s">
        <v>32</v>
      </c>
      <c r="C212" s="17" t="str">
        <f>CONCATENATE(ShowContinuousLog!C215,"-",ShowContinuousLog!D215)</f>
        <v>-</v>
      </c>
    </row>
    <row r="213" spans="1:3" ht="80.099999999999994" customHeight="1" x14ac:dyDescent="0.25">
      <c r="A213" s="37" t="str">
        <f>IF(ShowContinuousLog!E216="N",CONCATENATE(ShowContinuousLog!A216," ",ShowContinuousLog!E216),CONCATENATE(ShowContinuousLog!A216, " ",ShowContinuousLog!E216," $",ShowContinuousLog!F216))</f>
        <v xml:space="preserve">  $</v>
      </c>
      <c r="B213" s="11" t="s">
        <v>32</v>
      </c>
      <c r="C213" s="17" t="str">
        <f>CONCATENATE(ShowContinuousLog!C216,"-",ShowContinuousLog!D216)</f>
        <v>-</v>
      </c>
    </row>
    <row r="214" spans="1:3" ht="80.099999999999994" customHeight="1" x14ac:dyDescent="0.25">
      <c r="A214" s="37" t="str">
        <f>IF(ShowContinuousLog!E217="N",CONCATENATE(ShowContinuousLog!A217," ",ShowContinuousLog!E217),CONCATENATE(ShowContinuousLog!A217, " ",ShowContinuousLog!E217," $",ShowContinuousLog!F217))</f>
        <v xml:space="preserve">  $</v>
      </c>
      <c r="B214" s="11" t="s">
        <v>32</v>
      </c>
      <c r="C214" s="17" t="str">
        <f>CONCATENATE(ShowContinuousLog!C217,"-",ShowContinuousLog!D217)</f>
        <v>-</v>
      </c>
    </row>
    <row r="215" spans="1:3" ht="80.099999999999994" customHeight="1" x14ac:dyDescent="0.25">
      <c r="A215" s="37" t="str">
        <f>IF(ShowContinuousLog!E218="N",CONCATENATE(ShowContinuousLog!A218," ",ShowContinuousLog!E218),CONCATENATE(ShowContinuousLog!A218, " ",ShowContinuousLog!E218," $",ShowContinuousLog!F218))</f>
        <v xml:space="preserve">  $</v>
      </c>
      <c r="B215" s="11" t="s">
        <v>32</v>
      </c>
      <c r="C215" s="17" t="str">
        <f>CONCATENATE(ShowContinuousLog!C218,"-",ShowContinuousLog!D218)</f>
        <v>-</v>
      </c>
    </row>
    <row r="216" spans="1:3" ht="80.099999999999994" customHeight="1" x14ac:dyDescent="0.25">
      <c r="A216" s="37" t="str">
        <f>IF(ShowContinuousLog!E219="N",CONCATENATE(ShowContinuousLog!A219," ",ShowContinuousLog!E219),CONCATENATE(ShowContinuousLog!A219, " ",ShowContinuousLog!E219," $",ShowContinuousLog!F219))</f>
        <v xml:space="preserve">  $</v>
      </c>
      <c r="B216" s="11" t="s">
        <v>32</v>
      </c>
      <c r="C216" s="17" t="str">
        <f>CONCATENATE(ShowContinuousLog!C219,"-",ShowContinuousLog!D219)</f>
        <v>-</v>
      </c>
    </row>
    <row r="217" spans="1:3" ht="80.099999999999994" customHeight="1" x14ac:dyDescent="0.25">
      <c r="A217" s="37" t="str">
        <f>IF(ShowContinuousLog!E220="N",CONCATENATE(ShowContinuousLog!A220," ",ShowContinuousLog!E220),CONCATENATE(ShowContinuousLog!A220, " ",ShowContinuousLog!E220," $",ShowContinuousLog!F220))</f>
        <v xml:space="preserve">  $</v>
      </c>
      <c r="B217" s="11" t="s">
        <v>32</v>
      </c>
      <c r="C217" s="17" t="str">
        <f>CONCATENATE(ShowContinuousLog!C220,"-",ShowContinuousLog!D220)</f>
        <v>-</v>
      </c>
    </row>
    <row r="218" spans="1:3" ht="80.099999999999994" customHeight="1" x14ac:dyDescent="0.25">
      <c r="A218" s="37" t="str">
        <f>IF(ShowContinuousLog!E221="N",CONCATENATE(ShowContinuousLog!A221," ",ShowContinuousLog!E221),CONCATENATE(ShowContinuousLog!A221, " ",ShowContinuousLog!E221," $",ShowContinuousLog!F221))</f>
        <v xml:space="preserve">  $</v>
      </c>
      <c r="B218" s="11" t="s">
        <v>32</v>
      </c>
      <c r="C218" s="17" t="str">
        <f>CONCATENATE(ShowContinuousLog!C221,"-",ShowContinuousLog!D221)</f>
        <v>-</v>
      </c>
    </row>
    <row r="219" spans="1:3" ht="80.099999999999994" customHeight="1" x14ac:dyDescent="0.25">
      <c r="A219" s="37" t="str">
        <f>IF(ShowContinuousLog!E222="N",CONCATENATE(ShowContinuousLog!A222," ",ShowContinuousLog!E222),CONCATENATE(ShowContinuousLog!A222, " ",ShowContinuousLog!E222," $",ShowContinuousLog!F222))</f>
        <v xml:space="preserve">  $</v>
      </c>
      <c r="B219" s="11" t="s">
        <v>32</v>
      </c>
      <c r="C219" s="17" t="str">
        <f>CONCATENATE(ShowContinuousLog!C222,"-",ShowContinuousLog!D222)</f>
        <v>-</v>
      </c>
    </row>
    <row r="220" spans="1:3" ht="80.099999999999994" customHeight="1" x14ac:dyDescent="0.25">
      <c r="A220" s="37" t="str">
        <f>IF(ShowContinuousLog!E223="N",CONCATENATE(ShowContinuousLog!A223," ",ShowContinuousLog!E223),CONCATENATE(ShowContinuousLog!A223, " ",ShowContinuousLog!E223," $",ShowContinuousLog!F223))</f>
        <v xml:space="preserve">  $</v>
      </c>
      <c r="B220" s="11" t="s">
        <v>32</v>
      </c>
      <c r="C220" s="17" t="str">
        <f>CONCATENATE(ShowContinuousLog!C223,"-",ShowContinuousLog!D223)</f>
        <v>-</v>
      </c>
    </row>
    <row r="221" spans="1:3" ht="80.099999999999994" customHeight="1" x14ac:dyDescent="0.25">
      <c r="A221" s="37" t="str">
        <f>IF(ShowContinuousLog!E224="N",CONCATENATE(ShowContinuousLog!A224," ",ShowContinuousLog!E224),CONCATENATE(ShowContinuousLog!A224, " ",ShowContinuousLog!E224," $",ShowContinuousLog!F224))</f>
        <v xml:space="preserve">  $</v>
      </c>
      <c r="B221" s="11" t="s">
        <v>32</v>
      </c>
      <c r="C221" s="17" t="str">
        <f>CONCATENATE(ShowContinuousLog!C224,"-",ShowContinuousLog!D224)</f>
        <v>-</v>
      </c>
    </row>
    <row r="222" spans="1:3" ht="80.099999999999994" customHeight="1" x14ac:dyDescent="0.25">
      <c r="A222" s="37" t="str">
        <f>IF(ShowContinuousLog!E225="N",CONCATENATE(ShowContinuousLog!A225," ",ShowContinuousLog!E225),CONCATENATE(ShowContinuousLog!A225, " ",ShowContinuousLog!E225," $",ShowContinuousLog!F225))</f>
        <v xml:space="preserve">  $</v>
      </c>
      <c r="B222" s="11" t="s">
        <v>32</v>
      </c>
      <c r="C222" s="17" t="str">
        <f>CONCATENATE(ShowContinuousLog!C225,"-",ShowContinuousLog!D225)</f>
        <v>-</v>
      </c>
    </row>
    <row r="223" spans="1:3" ht="80.099999999999994" customHeight="1" x14ac:dyDescent="0.25">
      <c r="A223" s="37" t="str">
        <f>IF(ShowContinuousLog!E226="N",CONCATENATE(ShowContinuousLog!A226," ",ShowContinuousLog!E226),CONCATENATE(ShowContinuousLog!A226, " ",ShowContinuousLog!E226," $",ShowContinuousLog!F226))</f>
        <v xml:space="preserve">  $</v>
      </c>
      <c r="B223" s="11" t="s">
        <v>32</v>
      </c>
      <c r="C223" s="17" t="str">
        <f>CONCATENATE(ShowContinuousLog!C226,"-",ShowContinuousLog!D226)</f>
        <v>-</v>
      </c>
    </row>
    <row r="224" spans="1:3" ht="80.099999999999994" customHeight="1" x14ac:dyDescent="0.25">
      <c r="A224" s="37" t="str">
        <f>IF(ShowContinuousLog!E227="N",CONCATENATE(ShowContinuousLog!A227," ",ShowContinuousLog!E227),CONCATENATE(ShowContinuousLog!A227, " ",ShowContinuousLog!E227," $",ShowContinuousLog!F227))</f>
        <v xml:space="preserve">  $</v>
      </c>
      <c r="B224" s="11" t="s">
        <v>32</v>
      </c>
      <c r="C224" s="17" t="str">
        <f>CONCATENATE(ShowContinuousLog!C227,"-",ShowContinuousLog!D227)</f>
        <v>-</v>
      </c>
    </row>
    <row r="225" spans="1:3" ht="80.099999999999994" customHeight="1" x14ac:dyDescent="0.25">
      <c r="A225" s="37" t="str">
        <f>IF(ShowContinuousLog!E228="N",CONCATENATE(ShowContinuousLog!A228," ",ShowContinuousLog!E228),CONCATENATE(ShowContinuousLog!A228, " ",ShowContinuousLog!E228," $",ShowContinuousLog!F228))</f>
        <v xml:space="preserve">  $</v>
      </c>
      <c r="B225" s="11" t="s">
        <v>32</v>
      </c>
      <c r="C225" s="17" t="str">
        <f>CONCATENATE(ShowContinuousLog!C228,"-",ShowContinuousLog!D228)</f>
        <v>-</v>
      </c>
    </row>
    <row r="226" spans="1:3" ht="80.099999999999994" customHeight="1" x14ac:dyDescent="0.25">
      <c r="A226" s="37" t="str">
        <f>IF(ShowContinuousLog!E229="N",CONCATENATE(ShowContinuousLog!A229," ",ShowContinuousLog!E229),CONCATENATE(ShowContinuousLog!A229, " ",ShowContinuousLog!E229," $",ShowContinuousLog!F229))</f>
        <v xml:space="preserve">  $</v>
      </c>
      <c r="B226" s="11" t="s">
        <v>32</v>
      </c>
      <c r="C226" s="17" t="str">
        <f>CONCATENATE(ShowContinuousLog!C229,"-",ShowContinuousLog!D229)</f>
        <v>-</v>
      </c>
    </row>
    <row r="227" spans="1:3" ht="80.099999999999994" customHeight="1" x14ac:dyDescent="0.25">
      <c r="A227" s="37" t="str">
        <f>IF(ShowContinuousLog!E230="N",CONCATENATE(ShowContinuousLog!A230," ",ShowContinuousLog!E230),CONCATENATE(ShowContinuousLog!A230, " ",ShowContinuousLog!E230," $",ShowContinuousLog!F230))</f>
        <v xml:space="preserve">  $</v>
      </c>
      <c r="B227" s="11" t="s">
        <v>32</v>
      </c>
      <c r="C227" s="17" t="str">
        <f>CONCATENATE(ShowContinuousLog!C230,"-",ShowContinuousLog!D230)</f>
        <v>-</v>
      </c>
    </row>
    <row r="228" spans="1:3" ht="80.099999999999994" customHeight="1" x14ac:dyDescent="0.25">
      <c r="A228" s="37" t="str">
        <f>IF(ShowContinuousLog!E231="N",CONCATENATE(ShowContinuousLog!A231," ",ShowContinuousLog!E231),CONCATENATE(ShowContinuousLog!A231, " ",ShowContinuousLog!E231," $",ShowContinuousLog!F231))</f>
        <v xml:space="preserve">  $</v>
      </c>
      <c r="B228" s="11" t="s">
        <v>32</v>
      </c>
      <c r="C228" s="17" t="str">
        <f>CONCATENATE(ShowContinuousLog!C231,"-",ShowContinuousLog!D231)</f>
        <v>-</v>
      </c>
    </row>
    <row r="229" spans="1:3" ht="80.099999999999994" customHeight="1" x14ac:dyDescent="0.25">
      <c r="A229" s="37" t="str">
        <f>IF(ShowContinuousLog!E232="N",CONCATENATE(ShowContinuousLog!A232," ",ShowContinuousLog!E232),CONCATENATE(ShowContinuousLog!A232, " ",ShowContinuousLog!E232," $",ShowContinuousLog!F232))</f>
        <v xml:space="preserve">  $</v>
      </c>
      <c r="B229" s="11" t="s">
        <v>32</v>
      </c>
      <c r="C229" s="17" t="str">
        <f>CONCATENATE(ShowContinuousLog!C232,"-",ShowContinuousLog!D232)</f>
        <v>-</v>
      </c>
    </row>
    <row r="230" spans="1:3" ht="80.099999999999994" customHeight="1" x14ac:dyDescent="0.25">
      <c r="A230" s="37" t="str">
        <f>IF(ShowContinuousLog!E233="N",CONCATENATE(ShowContinuousLog!A233," ",ShowContinuousLog!E233),CONCATENATE(ShowContinuousLog!A233, " ",ShowContinuousLog!E233," $",ShowContinuousLog!F233))</f>
        <v xml:space="preserve">  $</v>
      </c>
      <c r="B230" s="11" t="s">
        <v>32</v>
      </c>
      <c r="C230" s="17" t="str">
        <f>CONCATENATE(ShowContinuousLog!C233,"-",ShowContinuousLog!D233)</f>
        <v>-</v>
      </c>
    </row>
    <row r="231" spans="1:3" ht="80.099999999999994" customHeight="1" x14ac:dyDescent="0.25">
      <c r="A231" s="37" t="str">
        <f>IF(ShowContinuousLog!E234="N",CONCATENATE(ShowContinuousLog!A234," ",ShowContinuousLog!E234),CONCATENATE(ShowContinuousLog!A234, " ",ShowContinuousLog!E234," $",ShowContinuousLog!F234))</f>
        <v xml:space="preserve">  $</v>
      </c>
      <c r="B231" s="11" t="s">
        <v>32</v>
      </c>
      <c r="C231" s="17" t="str">
        <f>CONCATENATE(ShowContinuousLog!C234,"-",ShowContinuousLog!D234)</f>
        <v>-</v>
      </c>
    </row>
    <row r="232" spans="1:3" ht="80.099999999999994" customHeight="1" x14ac:dyDescent="0.25">
      <c r="A232" s="37" t="str">
        <f>IF(ShowContinuousLog!E235="N",CONCATENATE(ShowContinuousLog!A235," ",ShowContinuousLog!E235),CONCATENATE(ShowContinuousLog!A235, " ",ShowContinuousLog!E235," $",ShowContinuousLog!F235))</f>
        <v xml:space="preserve">  $</v>
      </c>
      <c r="B232" s="11" t="s">
        <v>32</v>
      </c>
      <c r="C232" s="17" t="str">
        <f>CONCATENATE(ShowContinuousLog!C235,"-",ShowContinuousLog!D235)</f>
        <v>-</v>
      </c>
    </row>
    <row r="233" spans="1:3" ht="80.099999999999994" customHeight="1" x14ac:dyDescent="0.25">
      <c r="A233" s="37" t="str">
        <f>IF(ShowContinuousLog!E236="N",CONCATENATE(ShowContinuousLog!A236," ",ShowContinuousLog!E236),CONCATENATE(ShowContinuousLog!A236, " ",ShowContinuousLog!E236," $",ShowContinuousLog!F236))</f>
        <v xml:space="preserve">  $</v>
      </c>
      <c r="B233" s="11" t="s">
        <v>32</v>
      </c>
      <c r="C233" s="17" t="str">
        <f>CONCATENATE(ShowContinuousLog!C236,"-",ShowContinuousLog!D236)</f>
        <v>-</v>
      </c>
    </row>
    <row r="234" spans="1:3" ht="80.099999999999994" customHeight="1" x14ac:dyDescent="0.25">
      <c r="A234" s="37" t="str">
        <f>IF(ShowContinuousLog!E237="N",CONCATENATE(ShowContinuousLog!A237," ",ShowContinuousLog!E237),CONCATENATE(ShowContinuousLog!A237, " ",ShowContinuousLog!E237," $",ShowContinuousLog!F237))</f>
        <v xml:space="preserve">  $</v>
      </c>
      <c r="B234" s="11" t="s">
        <v>32</v>
      </c>
      <c r="C234" s="17" t="str">
        <f>CONCATENATE(ShowContinuousLog!C237,"-",ShowContinuousLog!D237)</f>
        <v>-</v>
      </c>
    </row>
    <row r="235" spans="1:3" ht="80.099999999999994" customHeight="1" x14ac:dyDescent="0.25">
      <c r="A235" s="37" t="str">
        <f>IF(ShowContinuousLog!E238="N",CONCATENATE(ShowContinuousLog!A238," ",ShowContinuousLog!E238),CONCATENATE(ShowContinuousLog!A238, " ",ShowContinuousLog!E238," $",ShowContinuousLog!F238))</f>
        <v xml:space="preserve">  $</v>
      </c>
      <c r="B235" s="11" t="s">
        <v>32</v>
      </c>
      <c r="C235" s="17" t="str">
        <f>CONCATENATE(ShowContinuousLog!C238,"-",ShowContinuousLog!D238)</f>
        <v>-</v>
      </c>
    </row>
    <row r="236" spans="1:3" ht="80.099999999999994" customHeight="1" x14ac:dyDescent="0.25">
      <c r="A236" s="37" t="str">
        <f>IF(ShowContinuousLog!E239="N",CONCATENATE(ShowContinuousLog!A239," ",ShowContinuousLog!E239),CONCATENATE(ShowContinuousLog!A239, " ",ShowContinuousLog!E239," $",ShowContinuousLog!F239))</f>
        <v xml:space="preserve">  $</v>
      </c>
      <c r="B236" s="11" t="s">
        <v>32</v>
      </c>
      <c r="C236" s="17" t="str">
        <f>CONCATENATE(ShowContinuousLog!C239,"-",ShowContinuousLog!D239)</f>
        <v>-</v>
      </c>
    </row>
    <row r="237" spans="1:3" ht="80.099999999999994" customHeight="1" x14ac:dyDescent="0.25">
      <c r="A237" s="37" t="str">
        <f>IF(ShowContinuousLog!E240="N",CONCATENATE(ShowContinuousLog!A240," ",ShowContinuousLog!E240),CONCATENATE(ShowContinuousLog!A240, " ",ShowContinuousLog!E240," $",ShowContinuousLog!F240))</f>
        <v xml:space="preserve">  $</v>
      </c>
      <c r="B237" s="11" t="s">
        <v>32</v>
      </c>
      <c r="C237" s="17" t="str">
        <f>CONCATENATE(ShowContinuousLog!C240,"-",ShowContinuousLog!D240)</f>
        <v>-</v>
      </c>
    </row>
    <row r="238" spans="1:3" ht="80.099999999999994" customHeight="1" x14ac:dyDescent="0.25">
      <c r="A238" s="37" t="str">
        <f>IF(ShowContinuousLog!E241="N",CONCATENATE(ShowContinuousLog!A241," ",ShowContinuousLog!E241),CONCATENATE(ShowContinuousLog!A241, " ",ShowContinuousLog!E241," $",ShowContinuousLog!F241))</f>
        <v xml:space="preserve">  $</v>
      </c>
      <c r="B238" s="11" t="s">
        <v>32</v>
      </c>
      <c r="C238" s="17" t="str">
        <f>CONCATENATE(ShowContinuousLog!C241,"-",ShowContinuousLog!D241)</f>
        <v>-</v>
      </c>
    </row>
    <row r="239" spans="1:3" ht="80.099999999999994" customHeight="1" x14ac:dyDescent="0.25">
      <c r="A239" s="37" t="str">
        <f>IF(ShowContinuousLog!E242="N",CONCATENATE(ShowContinuousLog!A242," ",ShowContinuousLog!E242),CONCATENATE(ShowContinuousLog!A242, " ",ShowContinuousLog!E242," $",ShowContinuousLog!F242))</f>
        <v xml:space="preserve">  $</v>
      </c>
      <c r="B239" s="11" t="s">
        <v>32</v>
      </c>
      <c r="C239" s="17" t="str">
        <f>CONCATENATE(ShowContinuousLog!C242,"-",ShowContinuousLog!D242)</f>
        <v>-</v>
      </c>
    </row>
    <row r="240" spans="1:3" ht="80.099999999999994" customHeight="1" x14ac:dyDescent="0.25">
      <c r="A240" s="37" t="str">
        <f>IF(ShowContinuousLog!E243="N",CONCATENATE(ShowContinuousLog!A243," ",ShowContinuousLog!E243),CONCATENATE(ShowContinuousLog!A243, " ",ShowContinuousLog!E243," $",ShowContinuousLog!F243))</f>
        <v xml:space="preserve">  $</v>
      </c>
      <c r="B240" s="11" t="s">
        <v>32</v>
      </c>
      <c r="C240" s="17" t="str">
        <f>CONCATENATE(ShowContinuousLog!C243,"-",ShowContinuousLog!D243)</f>
        <v>-</v>
      </c>
    </row>
    <row r="241" spans="1:3" ht="80.099999999999994" customHeight="1" x14ac:dyDescent="0.25">
      <c r="A241" s="37" t="str">
        <f>IF(ShowContinuousLog!E244="N",CONCATENATE(ShowContinuousLog!A244," ",ShowContinuousLog!E244),CONCATENATE(ShowContinuousLog!A244, " ",ShowContinuousLog!E244," $",ShowContinuousLog!F244))</f>
        <v xml:space="preserve">  $</v>
      </c>
      <c r="B241" s="11" t="s">
        <v>32</v>
      </c>
      <c r="C241" s="17" t="str">
        <f>CONCATENATE(ShowContinuousLog!C244,"-",ShowContinuousLog!D244)</f>
        <v>-</v>
      </c>
    </row>
    <row r="242" spans="1:3" ht="80.099999999999994" customHeight="1" x14ac:dyDescent="0.25">
      <c r="A242" s="37" t="str">
        <f>IF(ShowContinuousLog!E245="N",CONCATENATE(ShowContinuousLog!A245," ",ShowContinuousLog!E245),CONCATENATE(ShowContinuousLog!A245, " ",ShowContinuousLog!E245," $",ShowContinuousLog!F245))</f>
        <v xml:space="preserve">  $</v>
      </c>
      <c r="B242" s="11" t="s">
        <v>32</v>
      </c>
      <c r="C242" s="17" t="str">
        <f>CONCATENATE(ShowContinuousLog!C245,"-",ShowContinuousLog!D245)</f>
        <v>-</v>
      </c>
    </row>
    <row r="243" spans="1:3" ht="80.099999999999994" customHeight="1" x14ac:dyDescent="0.25">
      <c r="A243" s="37" t="str">
        <f>IF(ShowContinuousLog!E246="N",CONCATENATE(ShowContinuousLog!A246," ",ShowContinuousLog!E246),CONCATENATE(ShowContinuousLog!A246, " ",ShowContinuousLog!E246," $",ShowContinuousLog!F246))</f>
        <v xml:space="preserve">  $</v>
      </c>
      <c r="B243" s="11" t="s">
        <v>32</v>
      </c>
      <c r="C243" s="17" t="str">
        <f>CONCATENATE(ShowContinuousLog!C246,"-",ShowContinuousLog!D246)</f>
        <v>-</v>
      </c>
    </row>
    <row r="244" spans="1:3" ht="80.099999999999994" customHeight="1" x14ac:dyDescent="0.25">
      <c r="A244" s="37" t="str">
        <f>IF(ShowContinuousLog!E247="N",CONCATENATE(ShowContinuousLog!A247," ",ShowContinuousLog!E247),CONCATENATE(ShowContinuousLog!A247, " ",ShowContinuousLog!E247," $",ShowContinuousLog!F247))</f>
        <v xml:space="preserve">  $</v>
      </c>
      <c r="B244" s="11" t="s">
        <v>32</v>
      </c>
      <c r="C244" s="17" t="str">
        <f>CONCATENATE(ShowContinuousLog!C247,"-",ShowContinuousLog!D247)</f>
        <v>-</v>
      </c>
    </row>
    <row r="245" spans="1:3" ht="80.099999999999994" customHeight="1" x14ac:dyDescent="0.25">
      <c r="A245" s="37" t="str">
        <f>IF(ShowContinuousLog!E248="N",CONCATENATE(ShowContinuousLog!A248," ",ShowContinuousLog!E248),CONCATENATE(ShowContinuousLog!A248, " ",ShowContinuousLog!E248," $",ShowContinuousLog!F248))</f>
        <v xml:space="preserve">  $</v>
      </c>
      <c r="B245" s="11" t="s">
        <v>32</v>
      </c>
      <c r="C245" s="17" t="str">
        <f>CONCATENATE(ShowContinuousLog!C248,"-",ShowContinuousLog!D248)</f>
        <v>-</v>
      </c>
    </row>
    <row r="246" spans="1:3" ht="80.099999999999994" customHeight="1" x14ac:dyDescent="0.25">
      <c r="A246" s="37" t="str">
        <f>IF(ShowContinuousLog!E249="N",CONCATENATE(ShowContinuousLog!A249," ",ShowContinuousLog!E249),CONCATENATE(ShowContinuousLog!A249, " ",ShowContinuousLog!E249," $",ShowContinuousLog!F249))</f>
        <v xml:space="preserve">  $</v>
      </c>
      <c r="B246" s="11" t="s">
        <v>32</v>
      </c>
      <c r="C246" s="17" t="str">
        <f>CONCATENATE(ShowContinuousLog!C249,"-",ShowContinuousLog!D249)</f>
        <v>-</v>
      </c>
    </row>
    <row r="247" spans="1:3" ht="80.099999999999994" customHeight="1" x14ac:dyDescent="0.25">
      <c r="A247" s="37" t="str">
        <f>IF(ShowContinuousLog!E250="N",CONCATENATE(ShowContinuousLog!A250," ",ShowContinuousLog!E250),CONCATENATE(ShowContinuousLog!A250, " ",ShowContinuousLog!E250," $",ShowContinuousLog!F250))</f>
        <v xml:space="preserve">  $</v>
      </c>
      <c r="B247" s="11" t="s">
        <v>32</v>
      </c>
      <c r="C247" s="17" t="str">
        <f>CONCATENATE(ShowContinuousLog!C250,"-",ShowContinuousLog!D250)</f>
        <v>-</v>
      </c>
    </row>
    <row r="248" spans="1:3" ht="80.099999999999994" customHeight="1" x14ac:dyDescent="0.25">
      <c r="A248" s="37" t="str">
        <f>IF(ShowContinuousLog!E251="N",CONCATENATE(ShowContinuousLog!A251," ",ShowContinuousLog!E251),CONCATENATE(ShowContinuousLog!A251, " ",ShowContinuousLog!E251," $",ShowContinuousLog!F251))</f>
        <v xml:space="preserve">  $</v>
      </c>
      <c r="B248" s="11" t="s">
        <v>32</v>
      </c>
      <c r="C248" s="17" t="str">
        <f>CONCATENATE(ShowContinuousLog!C251,"-",ShowContinuousLog!D251)</f>
        <v>-</v>
      </c>
    </row>
    <row r="249" spans="1:3" ht="80.099999999999994" customHeight="1" x14ac:dyDescent="0.25">
      <c r="A249" s="37" t="str">
        <f>IF(ShowContinuousLog!E252="N",CONCATENATE(ShowContinuousLog!A252," ",ShowContinuousLog!E252),CONCATENATE(ShowContinuousLog!A252, " ",ShowContinuousLog!E252," $",ShowContinuousLog!F252))</f>
        <v xml:space="preserve">  $</v>
      </c>
      <c r="B249" s="11" t="s">
        <v>32</v>
      </c>
      <c r="C249" s="17" t="str">
        <f>CONCATENATE(ShowContinuousLog!C252,"-",ShowContinuousLog!D252)</f>
        <v>-</v>
      </c>
    </row>
    <row r="250" spans="1:3" ht="80.099999999999994" customHeight="1" x14ac:dyDescent="0.25">
      <c r="A250" s="37" t="str">
        <f>IF(ShowContinuousLog!E253="N",CONCATENATE(ShowContinuousLog!A253," ",ShowContinuousLog!E253),CONCATENATE(ShowContinuousLog!A253, " ",ShowContinuousLog!E253," $",ShowContinuousLog!F253))</f>
        <v xml:space="preserve">  $</v>
      </c>
      <c r="B250" s="11" t="s">
        <v>32</v>
      </c>
      <c r="C250" s="17" t="str">
        <f>CONCATENATE(ShowContinuousLog!C253,"-",ShowContinuousLog!D253)</f>
        <v>-</v>
      </c>
    </row>
    <row r="251" spans="1:3" ht="80.099999999999994" customHeight="1" x14ac:dyDescent="0.25">
      <c r="A251" s="37" t="str">
        <f>IF(ShowContinuousLog!E254="N",CONCATENATE(ShowContinuousLog!A254," ",ShowContinuousLog!E254),CONCATENATE(ShowContinuousLog!A254, " ",ShowContinuousLog!E254," $",ShowContinuousLog!F254))</f>
        <v xml:space="preserve">  $</v>
      </c>
      <c r="B251" s="11" t="s">
        <v>32</v>
      </c>
      <c r="C251" s="17" t="str">
        <f>CONCATENATE(ShowContinuousLog!C254,"-",ShowContinuousLog!D254)</f>
        <v>-</v>
      </c>
    </row>
    <row r="252" spans="1:3" ht="80.099999999999994" customHeight="1" x14ac:dyDescent="0.25">
      <c r="A252" s="37" t="str">
        <f>IF(ShowContinuousLog!E255="N",CONCATENATE(ShowContinuousLog!A255," ",ShowContinuousLog!E255),CONCATENATE(ShowContinuousLog!A255, " ",ShowContinuousLog!E255," $",ShowContinuousLog!F255))</f>
        <v xml:space="preserve">  $</v>
      </c>
      <c r="B252" s="11" t="s">
        <v>32</v>
      </c>
      <c r="C252" s="17" t="str">
        <f>CONCATENATE(ShowContinuousLog!C255,"-",ShowContinuousLog!D255)</f>
        <v>-</v>
      </c>
    </row>
    <row r="253" spans="1:3" ht="80.099999999999994" customHeight="1" x14ac:dyDescent="0.25">
      <c r="A253" s="37" t="str">
        <f>IF(ShowContinuousLog!E256="N",CONCATENATE(ShowContinuousLog!A256," ",ShowContinuousLog!E256),CONCATENATE(ShowContinuousLog!A256, " ",ShowContinuousLog!E256," $",ShowContinuousLog!F256))</f>
        <v xml:space="preserve">  $</v>
      </c>
      <c r="B253" s="11" t="s">
        <v>32</v>
      </c>
      <c r="C253" s="17" t="str">
        <f>CONCATENATE(ShowContinuousLog!C256,"-",ShowContinuousLog!D256)</f>
        <v>-</v>
      </c>
    </row>
    <row r="254" spans="1:3" ht="80.099999999999994" customHeight="1" x14ac:dyDescent="0.25">
      <c r="A254" s="37" t="str">
        <f>IF(ShowContinuousLog!E257="N",CONCATENATE(ShowContinuousLog!A257," ",ShowContinuousLog!E257),CONCATENATE(ShowContinuousLog!A257, " ",ShowContinuousLog!E257," $",ShowContinuousLog!F257))</f>
        <v xml:space="preserve">  $</v>
      </c>
      <c r="B254" s="11" t="s">
        <v>32</v>
      </c>
      <c r="C254" s="17" t="str">
        <f>CONCATENATE(ShowContinuousLog!C257,"-",ShowContinuousLog!D257)</f>
        <v>-</v>
      </c>
    </row>
    <row r="255" spans="1:3" ht="80.099999999999994" customHeight="1" x14ac:dyDescent="0.25">
      <c r="A255" s="37" t="str">
        <f>IF(ShowContinuousLog!E258="N",CONCATENATE(ShowContinuousLog!A258," ",ShowContinuousLog!E258),CONCATENATE(ShowContinuousLog!A258, " ",ShowContinuousLog!E258," $",ShowContinuousLog!F258))</f>
        <v xml:space="preserve">  $</v>
      </c>
      <c r="B255" s="11" t="s">
        <v>32</v>
      </c>
      <c r="C255" s="17" t="str">
        <f>CONCATENATE(ShowContinuousLog!C258,"-",ShowContinuousLog!D258)</f>
        <v>-</v>
      </c>
    </row>
    <row r="256" spans="1:3" ht="80.099999999999994" customHeight="1" x14ac:dyDescent="0.25">
      <c r="A256" s="37" t="str">
        <f>IF(ShowContinuousLog!E259="N",CONCATENATE(ShowContinuousLog!A259," ",ShowContinuousLog!E259),CONCATENATE(ShowContinuousLog!A259, " ",ShowContinuousLog!E259," $",ShowContinuousLog!F259))</f>
        <v xml:space="preserve">  $</v>
      </c>
      <c r="B256" s="11" t="s">
        <v>32</v>
      </c>
      <c r="C256" s="17" t="str">
        <f>CONCATENATE(ShowContinuousLog!C259,"-",ShowContinuousLog!D259)</f>
        <v>-</v>
      </c>
    </row>
    <row r="257" spans="1:3" ht="80.099999999999994" customHeight="1" x14ac:dyDescent="0.25">
      <c r="A257" s="37" t="str">
        <f>IF(ShowContinuousLog!E260="N",CONCATENATE(ShowContinuousLog!A260," ",ShowContinuousLog!E260),CONCATENATE(ShowContinuousLog!A260, " ",ShowContinuousLog!E260," $",ShowContinuousLog!F260))</f>
        <v xml:space="preserve">  $</v>
      </c>
      <c r="B257" s="11" t="s">
        <v>32</v>
      </c>
      <c r="C257" s="17" t="str">
        <f>CONCATENATE(ShowContinuousLog!C260,"-",ShowContinuousLog!D260)</f>
        <v>-</v>
      </c>
    </row>
    <row r="258" spans="1:3" ht="80.099999999999994" customHeight="1" x14ac:dyDescent="0.25">
      <c r="A258" s="37" t="str">
        <f>IF(ShowContinuousLog!E261="N",CONCATENATE(ShowContinuousLog!A261," ",ShowContinuousLog!E261),CONCATENATE(ShowContinuousLog!A261, " ",ShowContinuousLog!E261," $",ShowContinuousLog!F261))</f>
        <v xml:space="preserve">  $</v>
      </c>
      <c r="B258" s="11" t="s">
        <v>32</v>
      </c>
      <c r="C258" s="17" t="str">
        <f>CONCATENATE(ShowContinuousLog!C261,"-",ShowContinuousLog!D261)</f>
        <v>-</v>
      </c>
    </row>
    <row r="259" spans="1:3" ht="80.099999999999994" customHeight="1" x14ac:dyDescent="0.25">
      <c r="A259" s="37" t="str">
        <f>IF(ShowContinuousLog!E262="N",CONCATENATE(ShowContinuousLog!A262," ",ShowContinuousLog!E262),CONCATENATE(ShowContinuousLog!A262, " ",ShowContinuousLog!E262," $",ShowContinuousLog!F262))</f>
        <v xml:space="preserve">  $</v>
      </c>
      <c r="B259" s="11" t="s">
        <v>32</v>
      </c>
      <c r="C259" s="17" t="str">
        <f>CONCATENATE(ShowContinuousLog!C262,"-",ShowContinuousLog!D262)</f>
        <v>-</v>
      </c>
    </row>
    <row r="260" spans="1:3" ht="80.099999999999994" customHeight="1" x14ac:dyDescent="0.25">
      <c r="A260" s="37" t="str">
        <f>IF(ShowContinuousLog!E263="N",CONCATENATE(ShowContinuousLog!A263," ",ShowContinuousLog!E263),CONCATENATE(ShowContinuousLog!A263, " ",ShowContinuousLog!E263," $",ShowContinuousLog!F263))</f>
        <v xml:space="preserve">  $</v>
      </c>
      <c r="B260" s="11" t="s">
        <v>32</v>
      </c>
      <c r="C260" s="17" t="str">
        <f>CONCATENATE(ShowContinuousLog!C263,"-",ShowContinuousLog!D263)</f>
        <v>-</v>
      </c>
    </row>
    <row r="261" spans="1:3" ht="80.099999999999994" customHeight="1" x14ac:dyDescent="0.25">
      <c r="A261" s="37" t="str">
        <f>IF(ShowContinuousLog!E264="N",CONCATENATE(ShowContinuousLog!A264," ",ShowContinuousLog!E264),CONCATENATE(ShowContinuousLog!A264, " ",ShowContinuousLog!E264," $",ShowContinuousLog!F264))</f>
        <v xml:space="preserve">  $</v>
      </c>
      <c r="B261" s="11" t="s">
        <v>32</v>
      </c>
      <c r="C261" s="17" t="str">
        <f>CONCATENATE(ShowContinuousLog!C264,"-",ShowContinuousLog!D264)</f>
        <v>-</v>
      </c>
    </row>
    <row r="262" spans="1:3" ht="80.099999999999994" customHeight="1" x14ac:dyDescent="0.25">
      <c r="A262" s="37" t="str">
        <f>IF(ShowContinuousLog!E265="N",CONCATENATE(ShowContinuousLog!A265," ",ShowContinuousLog!E265),CONCATENATE(ShowContinuousLog!A265, " ",ShowContinuousLog!E265," $",ShowContinuousLog!F265))</f>
        <v xml:space="preserve">  $</v>
      </c>
      <c r="B262" s="11" t="s">
        <v>32</v>
      </c>
      <c r="C262" s="17" t="str">
        <f>CONCATENATE(ShowContinuousLog!C265,"-",ShowContinuousLog!D265)</f>
        <v>-</v>
      </c>
    </row>
    <row r="263" spans="1:3" ht="80.099999999999994" customHeight="1" x14ac:dyDescent="0.25">
      <c r="A263" s="37" t="str">
        <f>IF(ShowContinuousLog!E266="N",CONCATENATE(ShowContinuousLog!A266," ",ShowContinuousLog!E266),CONCATENATE(ShowContinuousLog!A266, " ",ShowContinuousLog!E266," $",ShowContinuousLog!F266))</f>
        <v xml:space="preserve">  $</v>
      </c>
      <c r="B263" s="11" t="s">
        <v>32</v>
      </c>
      <c r="C263" s="17" t="str">
        <f>CONCATENATE(ShowContinuousLog!C266,"-",ShowContinuousLog!D266)</f>
        <v>-</v>
      </c>
    </row>
    <row r="264" spans="1:3" ht="80.099999999999994" customHeight="1" x14ac:dyDescent="0.25">
      <c r="A264" s="37" t="str">
        <f>IF(ShowContinuousLog!E267="N",CONCATENATE(ShowContinuousLog!A267," ",ShowContinuousLog!E267),CONCATENATE(ShowContinuousLog!A267, " ",ShowContinuousLog!E267," $",ShowContinuousLog!F267))</f>
        <v xml:space="preserve">  $</v>
      </c>
      <c r="B264" s="11" t="s">
        <v>32</v>
      </c>
      <c r="C264" s="17" t="str">
        <f>CONCATENATE(ShowContinuousLog!C267,"-",ShowContinuousLog!D267)</f>
        <v>-</v>
      </c>
    </row>
    <row r="265" spans="1:3" ht="80.099999999999994" customHeight="1" x14ac:dyDescent="0.25">
      <c r="A265" s="37" t="str">
        <f>IF(ShowContinuousLog!E268="N",CONCATENATE(ShowContinuousLog!A268," ",ShowContinuousLog!E268),CONCATENATE(ShowContinuousLog!A268, " ",ShowContinuousLog!E268," $",ShowContinuousLog!F268))</f>
        <v xml:space="preserve">  $</v>
      </c>
      <c r="B265" s="11" t="s">
        <v>32</v>
      </c>
      <c r="C265" s="17" t="str">
        <f>CONCATENATE(ShowContinuousLog!C268,"-",ShowContinuousLog!D268)</f>
        <v>-</v>
      </c>
    </row>
    <row r="266" spans="1:3" ht="80.099999999999994" customHeight="1" x14ac:dyDescent="0.25">
      <c r="A266" s="37" t="str">
        <f>IF(ShowContinuousLog!E269="N",CONCATENATE(ShowContinuousLog!A269," ",ShowContinuousLog!E269),CONCATENATE(ShowContinuousLog!A269, " ",ShowContinuousLog!E269," $",ShowContinuousLog!F269))</f>
        <v xml:space="preserve">  $</v>
      </c>
      <c r="B266" s="11" t="s">
        <v>32</v>
      </c>
      <c r="C266" s="17" t="str">
        <f>CONCATENATE(ShowContinuousLog!C269,"-",ShowContinuousLog!D269)</f>
        <v>-</v>
      </c>
    </row>
    <row r="267" spans="1:3" ht="80.099999999999994" customHeight="1" x14ac:dyDescent="0.25">
      <c r="A267" s="37" t="str">
        <f>IF(ShowContinuousLog!E270="N",CONCATENATE(ShowContinuousLog!A270," ",ShowContinuousLog!E270),CONCATENATE(ShowContinuousLog!A270, " ",ShowContinuousLog!E270," $",ShowContinuousLog!F270))</f>
        <v xml:space="preserve">  $</v>
      </c>
      <c r="B267" s="11" t="s">
        <v>32</v>
      </c>
      <c r="C267" s="17" t="str">
        <f>CONCATENATE(ShowContinuousLog!C270,"-",ShowContinuousLog!D270)</f>
        <v>-</v>
      </c>
    </row>
    <row r="268" spans="1:3" ht="80.099999999999994" customHeight="1" x14ac:dyDescent="0.25">
      <c r="A268" s="37" t="str">
        <f>IF(ShowContinuousLog!E271="N",CONCATENATE(ShowContinuousLog!A271," ",ShowContinuousLog!E271),CONCATENATE(ShowContinuousLog!A271, " ",ShowContinuousLog!E271," $",ShowContinuousLog!F271))</f>
        <v xml:space="preserve">  $</v>
      </c>
      <c r="B268" s="11" t="s">
        <v>32</v>
      </c>
      <c r="C268" s="17" t="str">
        <f>CONCATENATE(ShowContinuousLog!C271,"-",ShowContinuousLog!D271)</f>
        <v>-</v>
      </c>
    </row>
    <row r="269" spans="1:3" ht="80.099999999999994" customHeight="1" x14ac:dyDescent="0.25">
      <c r="A269" s="37" t="str">
        <f>IF(ShowContinuousLog!E272="N",CONCATENATE(ShowContinuousLog!A272," ",ShowContinuousLog!E272),CONCATENATE(ShowContinuousLog!A272, " ",ShowContinuousLog!E272," $",ShowContinuousLog!F272))</f>
        <v xml:space="preserve">  $</v>
      </c>
      <c r="B269" s="11" t="s">
        <v>32</v>
      </c>
      <c r="C269" s="17" t="str">
        <f>CONCATENATE(ShowContinuousLog!C272,"-",ShowContinuousLog!D272)</f>
        <v>-</v>
      </c>
    </row>
    <row r="270" spans="1:3" ht="80.099999999999994" customHeight="1" x14ac:dyDescent="0.25">
      <c r="A270" s="37" t="str">
        <f>IF(ShowContinuousLog!E273="N",CONCATENATE(ShowContinuousLog!A273," ",ShowContinuousLog!E273),CONCATENATE(ShowContinuousLog!A273, " ",ShowContinuousLog!E273," $",ShowContinuousLog!F273))</f>
        <v xml:space="preserve">  $</v>
      </c>
      <c r="B270" s="11" t="s">
        <v>32</v>
      </c>
      <c r="C270" s="17" t="str">
        <f>CONCATENATE(ShowContinuousLog!C273,"-",ShowContinuousLog!D273)</f>
        <v>-</v>
      </c>
    </row>
    <row r="271" spans="1:3" ht="80.099999999999994" customHeight="1" x14ac:dyDescent="0.25">
      <c r="A271" s="37" t="str">
        <f>IF(ShowContinuousLog!E274="N",CONCATENATE(ShowContinuousLog!A274," ",ShowContinuousLog!E274),CONCATENATE(ShowContinuousLog!A274, " ",ShowContinuousLog!E274," $",ShowContinuousLog!F274))</f>
        <v xml:space="preserve">  $</v>
      </c>
      <c r="B271" s="11" t="s">
        <v>32</v>
      </c>
      <c r="C271" s="17" t="str">
        <f>CONCATENATE(ShowContinuousLog!C274,"-",ShowContinuousLog!D274)</f>
        <v>-</v>
      </c>
    </row>
    <row r="272" spans="1:3" ht="80.099999999999994" customHeight="1" x14ac:dyDescent="0.25">
      <c r="A272" s="37" t="str">
        <f>IF(ShowContinuousLog!E275="N",CONCATENATE(ShowContinuousLog!A275," ",ShowContinuousLog!E275),CONCATENATE(ShowContinuousLog!A275, " ",ShowContinuousLog!E275," $",ShowContinuousLog!F275))</f>
        <v xml:space="preserve">  $</v>
      </c>
      <c r="B272" s="11" t="s">
        <v>32</v>
      </c>
      <c r="C272" s="17" t="str">
        <f>CONCATENATE(ShowContinuousLog!C275,"-",ShowContinuousLog!D275)</f>
        <v>-</v>
      </c>
    </row>
    <row r="273" spans="1:3" ht="80.099999999999994" customHeight="1" x14ac:dyDescent="0.25">
      <c r="A273" s="37" t="str">
        <f>IF(ShowContinuousLog!E276="N",CONCATENATE(ShowContinuousLog!A276," ",ShowContinuousLog!E276),CONCATENATE(ShowContinuousLog!A276, " ",ShowContinuousLog!E276," $",ShowContinuousLog!F276))</f>
        <v xml:space="preserve">  $</v>
      </c>
      <c r="B273" s="11" t="s">
        <v>32</v>
      </c>
      <c r="C273" s="17" t="str">
        <f>CONCATENATE(ShowContinuousLog!C276,"-",ShowContinuousLog!D276)</f>
        <v>-</v>
      </c>
    </row>
    <row r="274" spans="1:3" ht="80.099999999999994" customHeight="1" x14ac:dyDescent="0.25">
      <c r="A274" s="37" t="str">
        <f>IF(ShowContinuousLog!E277="N",CONCATENATE(ShowContinuousLog!A277," ",ShowContinuousLog!E277),CONCATENATE(ShowContinuousLog!A277, " ",ShowContinuousLog!E277," $",ShowContinuousLog!F277))</f>
        <v xml:space="preserve">  $</v>
      </c>
      <c r="B274" s="11" t="s">
        <v>32</v>
      </c>
      <c r="C274" s="17" t="str">
        <f>CONCATENATE(ShowContinuousLog!C277,"-",ShowContinuousLog!D277)</f>
        <v>-</v>
      </c>
    </row>
    <row r="275" spans="1:3" ht="80.099999999999994" customHeight="1" x14ac:dyDescent="0.25">
      <c r="A275" s="37" t="str">
        <f>IF(ShowContinuousLog!E278="N",CONCATENATE(ShowContinuousLog!A278," ",ShowContinuousLog!E278),CONCATENATE(ShowContinuousLog!A278, " ",ShowContinuousLog!E278," $",ShowContinuousLog!F278))</f>
        <v xml:space="preserve">  $</v>
      </c>
      <c r="B275" s="11" t="s">
        <v>32</v>
      </c>
      <c r="C275" s="17" t="str">
        <f>CONCATENATE(ShowContinuousLog!C278,"-",ShowContinuousLog!D278)</f>
        <v>-</v>
      </c>
    </row>
    <row r="276" spans="1:3" ht="80.099999999999994" customHeight="1" x14ac:dyDescent="0.25">
      <c r="A276" s="37" t="str">
        <f>IF(ShowContinuousLog!E279="N",CONCATENATE(ShowContinuousLog!A279," ",ShowContinuousLog!E279),CONCATENATE(ShowContinuousLog!A279, " ",ShowContinuousLog!E279," $",ShowContinuousLog!F279))</f>
        <v xml:space="preserve">  $</v>
      </c>
      <c r="B276" s="11" t="s">
        <v>32</v>
      </c>
      <c r="C276" s="17" t="str">
        <f>CONCATENATE(ShowContinuousLog!C279,"-",ShowContinuousLog!D279)</f>
        <v>-</v>
      </c>
    </row>
    <row r="277" spans="1:3" ht="80.099999999999994" customHeight="1" x14ac:dyDescent="0.25">
      <c r="A277" s="37" t="str">
        <f>IF(ShowContinuousLog!E280="N",CONCATENATE(ShowContinuousLog!A280," ",ShowContinuousLog!E280),CONCATENATE(ShowContinuousLog!A280, " ",ShowContinuousLog!E280," $",ShowContinuousLog!F280))</f>
        <v xml:space="preserve">  $</v>
      </c>
      <c r="B277" s="11" t="s">
        <v>32</v>
      </c>
      <c r="C277" s="17" t="str">
        <f>CONCATENATE(ShowContinuousLog!C280,"-",ShowContinuousLog!D280)</f>
        <v>-</v>
      </c>
    </row>
    <row r="278" spans="1:3" ht="80.099999999999994" customHeight="1" x14ac:dyDescent="0.25">
      <c r="A278" s="37" t="str">
        <f>IF(ShowContinuousLog!E281="N",CONCATENATE(ShowContinuousLog!A281," ",ShowContinuousLog!E281),CONCATENATE(ShowContinuousLog!A281, " ",ShowContinuousLog!E281," $",ShowContinuousLog!F281))</f>
        <v xml:space="preserve">  $</v>
      </c>
      <c r="B278" s="11" t="s">
        <v>32</v>
      </c>
      <c r="C278" s="17" t="str">
        <f>CONCATENATE(ShowContinuousLog!C281,"-",ShowContinuousLog!D281)</f>
        <v>-</v>
      </c>
    </row>
    <row r="279" spans="1:3" ht="80.099999999999994" customHeight="1" x14ac:dyDescent="0.25">
      <c r="A279" s="37" t="str">
        <f>IF(ShowContinuousLog!E282="N",CONCATENATE(ShowContinuousLog!A282," ",ShowContinuousLog!E282),CONCATENATE(ShowContinuousLog!A282, " ",ShowContinuousLog!E282," $",ShowContinuousLog!F282))</f>
        <v xml:space="preserve">  $</v>
      </c>
      <c r="B279" s="11" t="s">
        <v>32</v>
      </c>
      <c r="C279" s="17" t="str">
        <f>CONCATENATE(ShowContinuousLog!C282,"-",ShowContinuousLog!D282)</f>
        <v>-</v>
      </c>
    </row>
    <row r="280" spans="1:3" ht="80.099999999999994" customHeight="1" x14ac:dyDescent="0.25">
      <c r="A280" s="37" t="str">
        <f>IF(ShowContinuousLog!E283="N",CONCATENATE(ShowContinuousLog!A283," ",ShowContinuousLog!E283),CONCATENATE(ShowContinuousLog!A283, " ",ShowContinuousLog!E283," $",ShowContinuousLog!F283))</f>
        <v xml:space="preserve">  $</v>
      </c>
      <c r="B280" s="11" t="s">
        <v>32</v>
      </c>
      <c r="C280" s="17" t="str">
        <f>CONCATENATE(ShowContinuousLog!C283,"-",ShowContinuousLog!D283)</f>
        <v>-</v>
      </c>
    </row>
    <row r="281" spans="1:3" ht="80.099999999999994" customHeight="1" x14ac:dyDescent="0.25">
      <c r="A281" s="37" t="str">
        <f>IF(ShowContinuousLog!E284="N",CONCATENATE(ShowContinuousLog!A284," ",ShowContinuousLog!E284),CONCATENATE(ShowContinuousLog!A284, " ",ShowContinuousLog!E284," $",ShowContinuousLog!F284))</f>
        <v xml:space="preserve">  $</v>
      </c>
      <c r="B281" s="11" t="s">
        <v>32</v>
      </c>
      <c r="C281" s="17" t="str">
        <f>CONCATENATE(ShowContinuousLog!C284,"-",ShowContinuousLog!D284)</f>
        <v>-</v>
      </c>
    </row>
    <row r="282" spans="1:3" ht="80.099999999999994" customHeight="1" x14ac:dyDescent="0.25">
      <c r="A282" s="37" t="str">
        <f>IF(ShowContinuousLog!E285="N",CONCATENATE(ShowContinuousLog!A285," ",ShowContinuousLog!E285),CONCATENATE(ShowContinuousLog!A285, " ",ShowContinuousLog!E285," $",ShowContinuousLog!F285))</f>
        <v xml:space="preserve">  $</v>
      </c>
      <c r="B282" s="11" t="s">
        <v>32</v>
      </c>
      <c r="C282" s="17" t="str">
        <f>CONCATENATE(ShowContinuousLog!C285,"-",ShowContinuousLog!D285)</f>
        <v>-</v>
      </c>
    </row>
    <row r="283" spans="1:3" ht="80.099999999999994" customHeight="1" x14ac:dyDescent="0.25">
      <c r="A283" s="37" t="str">
        <f>IF(ShowContinuousLog!E286="N",CONCATENATE(ShowContinuousLog!A286," ",ShowContinuousLog!E286),CONCATENATE(ShowContinuousLog!A286, " ",ShowContinuousLog!E286," $",ShowContinuousLog!F286))</f>
        <v xml:space="preserve">  $</v>
      </c>
      <c r="B283" s="11" t="s">
        <v>32</v>
      </c>
      <c r="C283" s="17" t="str">
        <f>CONCATENATE(ShowContinuousLog!C286,"-",ShowContinuousLog!D286)</f>
        <v>-</v>
      </c>
    </row>
    <row r="284" spans="1:3" ht="80.099999999999994" customHeight="1" x14ac:dyDescent="0.25">
      <c r="A284" s="37" t="str">
        <f>IF(ShowContinuousLog!E287="N",CONCATENATE(ShowContinuousLog!A287," ",ShowContinuousLog!E287),CONCATENATE(ShowContinuousLog!A287, " ",ShowContinuousLog!E287," $",ShowContinuousLog!F287))</f>
        <v xml:space="preserve">  $</v>
      </c>
      <c r="B284" s="11" t="s">
        <v>32</v>
      </c>
      <c r="C284" s="17" t="str">
        <f>CONCATENATE(ShowContinuousLog!C287,"-",ShowContinuousLog!D287)</f>
        <v>-</v>
      </c>
    </row>
    <row r="285" spans="1:3" ht="80.099999999999994" customHeight="1" x14ac:dyDescent="0.25">
      <c r="A285" s="37" t="str">
        <f>IF(ShowContinuousLog!E288="N",CONCATENATE(ShowContinuousLog!A288," ",ShowContinuousLog!E288),CONCATENATE(ShowContinuousLog!A288, " ",ShowContinuousLog!E288," $",ShowContinuousLog!F288))</f>
        <v xml:space="preserve">  $</v>
      </c>
      <c r="B285" s="11" t="s">
        <v>32</v>
      </c>
      <c r="C285" s="17" t="str">
        <f>CONCATENATE(ShowContinuousLog!C288,"-",ShowContinuousLog!D288)</f>
        <v>-</v>
      </c>
    </row>
    <row r="286" spans="1:3" ht="80.099999999999994" customHeight="1" x14ac:dyDescent="0.25">
      <c r="A286" s="37" t="str">
        <f>IF(ShowContinuousLog!E289="N",CONCATENATE(ShowContinuousLog!A289," ",ShowContinuousLog!E289),CONCATENATE(ShowContinuousLog!A289, " ",ShowContinuousLog!E289," $",ShowContinuousLog!F289))</f>
        <v xml:space="preserve">  $</v>
      </c>
      <c r="B286" s="11" t="s">
        <v>32</v>
      </c>
      <c r="C286" s="17" t="str">
        <f>CONCATENATE(ShowContinuousLog!C289,"-",ShowContinuousLog!D289)</f>
        <v>-</v>
      </c>
    </row>
    <row r="287" spans="1:3" ht="80.099999999999994" customHeight="1" x14ac:dyDescent="0.25">
      <c r="A287" s="37" t="str">
        <f>IF(ShowContinuousLog!E290="N",CONCATENATE(ShowContinuousLog!A290," ",ShowContinuousLog!E290),CONCATENATE(ShowContinuousLog!A290, " ",ShowContinuousLog!E290," $",ShowContinuousLog!F290))</f>
        <v xml:space="preserve">  $</v>
      </c>
      <c r="B287" s="11" t="s">
        <v>32</v>
      </c>
      <c r="C287" s="17" t="str">
        <f>CONCATENATE(ShowContinuousLog!C290,"-",ShowContinuousLog!D290)</f>
        <v>-</v>
      </c>
    </row>
    <row r="288" spans="1:3" ht="80.099999999999994" customHeight="1" x14ac:dyDescent="0.25">
      <c r="A288" s="37" t="str">
        <f>IF(ShowContinuousLog!E291="N",CONCATENATE(ShowContinuousLog!A291," ",ShowContinuousLog!E291),CONCATENATE(ShowContinuousLog!A291, " ",ShowContinuousLog!E291," $",ShowContinuousLog!F291))</f>
        <v xml:space="preserve">  $</v>
      </c>
      <c r="B288" s="11" t="s">
        <v>32</v>
      </c>
      <c r="C288" s="17" t="str">
        <f>CONCATENATE(ShowContinuousLog!C291,"-",ShowContinuousLog!D291)</f>
        <v>-</v>
      </c>
    </row>
    <row r="289" spans="1:3" ht="80.099999999999994" customHeight="1" x14ac:dyDescent="0.25">
      <c r="A289" s="37" t="str">
        <f>IF(ShowContinuousLog!E292="N",CONCATENATE(ShowContinuousLog!A292," ",ShowContinuousLog!E292),CONCATENATE(ShowContinuousLog!A292, " ",ShowContinuousLog!E292," $",ShowContinuousLog!F292))</f>
        <v xml:space="preserve">  $</v>
      </c>
      <c r="B289" s="11" t="s">
        <v>32</v>
      </c>
      <c r="C289" s="17" t="str">
        <f>CONCATENATE(ShowContinuousLog!C292,"-",ShowContinuousLog!D292)</f>
        <v>-</v>
      </c>
    </row>
    <row r="290" spans="1:3" ht="80.099999999999994" customHeight="1" x14ac:dyDescent="0.25">
      <c r="A290" s="37" t="str">
        <f>IF(ShowContinuousLog!E293="N",CONCATENATE(ShowContinuousLog!A293," ",ShowContinuousLog!E293),CONCATENATE(ShowContinuousLog!A293, " ",ShowContinuousLog!E293," $",ShowContinuousLog!F293))</f>
        <v xml:space="preserve">  $</v>
      </c>
      <c r="B290" s="11" t="s">
        <v>32</v>
      </c>
      <c r="C290" s="17" t="str">
        <f>CONCATENATE(ShowContinuousLog!C293,"-",ShowContinuousLog!D293)</f>
        <v>-</v>
      </c>
    </row>
    <row r="291" spans="1:3" ht="80.099999999999994" customHeight="1" x14ac:dyDescent="0.25">
      <c r="A291" s="37" t="str">
        <f>IF(ShowContinuousLog!E294="N",CONCATENATE(ShowContinuousLog!A294," ",ShowContinuousLog!E294),CONCATENATE(ShowContinuousLog!A294, " ",ShowContinuousLog!E294," $",ShowContinuousLog!F294))</f>
        <v xml:space="preserve">  $</v>
      </c>
      <c r="B291" s="11" t="s">
        <v>32</v>
      </c>
      <c r="C291" s="17" t="str">
        <f>CONCATENATE(ShowContinuousLog!C294,"-",ShowContinuousLog!D294)</f>
        <v>-</v>
      </c>
    </row>
    <row r="292" spans="1:3" ht="80.099999999999994" customHeight="1" x14ac:dyDescent="0.25">
      <c r="A292" s="37" t="str">
        <f>IF(ShowContinuousLog!E295="N",CONCATENATE(ShowContinuousLog!A295," ",ShowContinuousLog!E295),CONCATENATE(ShowContinuousLog!A295, " ",ShowContinuousLog!E295," $",ShowContinuousLog!F295))</f>
        <v xml:space="preserve">  $</v>
      </c>
      <c r="B292" s="11" t="s">
        <v>32</v>
      </c>
      <c r="C292" s="17" t="str">
        <f>CONCATENATE(ShowContinuousLog!C295,"-",ShowContinuousLog!D295)</f>
        <v>-</v>
      </c>
    </row>
    <row r="293" spans="1:3" ht="80.099999999999994" customHeight="1" x14ac:dyDescent="0.25">
      <c r="A293" s="37" t="str">
        <f>IF(ShowContinuousLog!E296="N",CONCATENATE(ShowContinuousLog!A296," ",ShowContinuousLog!E296),CONCATENATE(ShowContinuousLog!A296, " ",ShowContinuousLog!E296," $",ShowContinuousLog!F296))</f>
        <v xml:space="preserve">  $</v>
      </c>
      <c r="B293" s="11" t="s">
        <v>32</v>
      </c>
      <c r="C293" s="17" t="str">
        <f>CONCATENATE(ShowContinuousLog!C296,"-",ShowContinuousLog!D296)</f>
        <v>-</v>
      </c>
    </row>
    <row r="294" spans="1:3" ht="80.099999999999994" customHeight="1" x14ac:dyDescent="0.25">
      <c r="A294" s="37" t="str">
        <f>IF(ShowContinuousLog!E297="N",CONCATENATE(ShowContinuousLog!A297," ",ShowContinuousLog!E297),CONCATENATE(ShowContinuousLog!A297, " ",ShowContinuousLog!E297," $",ShowContinuousLog!F297))</f>
        <v xml:space="preserve">  $</v>
      </c>
      <c r="B294" s="11" t="s">
        <v>32</v>
      </c>
      <c r="C294" s="17" t="str">
        <f>CONCATENATE(ShowContinuousLog!C297,"-",ShowContinuousLog!D297)</f>
        <v>-</v>
      </c>
    </row>
    <row r="295" spans="1:3" ht="80.099999999999994" customHeight="1" x14ac:dyDescent="0.25">
      <c r="A295" s="37" t="str">
        <f>IF(ShowContinuousLog!E298="N",CONCATENATE(ShowContinuousLog!A298," ",ShowContinuousLog!E298),CONCATENATE(ShowContinuousLog!A298, " ",ShowContinuousLog!E298," $",ShowContinuousLog!F298))</f>
        <v xml:space="preserve">  $</v>
      </c>
      <c r="B295" s="11" t="s">
        <v>32</v>
      </c>
      <c r="C295" s="17" t="str">
        <f>CONCATENATE(ShowContinuousLog!C298,"-",ShowContinuousLog!D298)</f>
        <v>-</v>
      </c>
    </row>
    <row r="296" spans="1:3" ht="80.099999999999994" customHeight="1" x14ac:dyDescent="0.25">
      <c r="A296" s="37" t="str">
        <f>IF(ShowContinuousLog!E299="N",CONCATENATE(ShowContinuousLog!A299," ",ShowContinuousLog!E299),CONCATENATE(ShowContinuousLog!A299, " ",ShowContinuousLog!E299," $",ShowContinuousLog!F299))</f>
        <v xml:space="preserve">  $</v>
      </c>
      <c r="B296" s="11" t="s">
        <v>32</v>
      </c>
      <c r="C296" s="17" t="str">
        <f>CONCATENATE(ShowContinuousLog!C299,"-",ShowContinuousLog!D299)</f>
        <v>-</v>
      </c>
    </row>
    <row r="297" spans="1:3" ht="80.099999999999994" customHeight="1" x14ac:dyDescent="0.25">
      <c r="A297" s="37" t="str">
        <f>IF(ShowContinuousLog!E300="N",CONCATENATE(ShowContinuousLog!A300," ",ShowContinuousLog!E300),CONCATENATE(ShowContinuousLog!A300, " ",ShowContinuousLog!E300," $",ShowContinuousLog!F300))</f>
        <v xml:space="preserve">  $</v>
      </c>
      <c r="B297" s="11" t="s">
        <v>32</v>
      </c>
      <c r="C297" s="17" t="str">
        <f>CONCATENATE(ShowContinuousLog!C300,"-",ShowContinuousLog!D300)</f>
        <v>-</v>
      </c>
    </row>
    <row r="298" spans="1:3" ht="80.099999999999994" customHeight="1" x14ac:dyDescent="0.25">
      <c r="A298" s="37" t="str">
        <f>IF(ShowContinuousLog!E301="N",CONCATENATE(ShowContinuousLog!A301," ",ShowContinuousLog!E301),CONCATENATE(ShowContinuousLog!A301, " ",ShowContinuousLog!E301," $",ShowContinuousLog!F301))</f>
        <v xml:space="preserve">  $</v>
      </c>
      <c r="B298" s="11" t="s">
        <v>32</v>
      </c>
      <c r="C298" s="17" t="str">
        <f>CONCATENATE(ShowContinuousLog!C301,"-",ShowContinuousLog!D301)</f>
        <v>-</v>
      </c>
    </row>
    <row r="299" spans="1:3" ht="80.099999999999994" customHeight="1" x14ac:dyDescent="0.25">
      <c r="A299" s="37" t="str">
        <f>IF(ShowContinuousLog!E302="N",CONCATENATE(ShowContinuousLog!A302," ",ShowContinuousLog!E302),CONCATENATE(ShowContinuousLog!A302, " ",ShowContinuousLog!E302," $",ShowContinuousLog!F302))</f>
        <v xml:space="preserve">  $</v>
      </c>
      <c r="B299" s="11" t="s">
        <v>32</v>
      </c>
      <c r="C299" s="17" t="str">
        <f>CONCATENATE(ShowContinuousLog!C302,"-",ShowContinuousLog!D302)</f>
        <v>-</v>
      </c>
    </row>
    <row r="300" spans="1:3" ht="80.099999999999994" customHeight="1" x14ac:dyDescent="0.25">
      <c r="A300" s="37" t="str">
        <f>IF(ShowContinuousLog!E303="N",CONCATENATE(ShowContinuousLog!A303," ",ShowContinuousLog!E303),CONCATENATE(ShowContinuousLog!A303, " ",ShowContinuousLog!E303," $",ShowContinuousLog!F303))</f>
        <v xml:space="preserve">  $</v>
      </c>
      <c r="B300" s="11" t="s">
        <v>32</v>
      </c>
      <c r="C300" s="17" t="str">
        <f>CONCATENATE(ShowContinuousLog!C303,"-",ShowContinuousLog!D303)</f>
        <v>-</v>
      </c>
    </row>
    <row r="301" spans="1:3" ht="80.099999999999994" customHeight="1" x14ac:dyDescent="0.25">
      <c r="A301" s="37" t="str">
        <f>IF(ShowContinuousLog!E304="N",CONCATENATE(ShowContinuousLog!A304," ",ShowContinuousLog!E304),CONCATENATE(ShowContinuousLog!A304, " ",ShowContinuousLog!E304," $",ShowContinuousLog!F304))</f>
        <v xml:space="preserve">  $</v>
      </c>
      <c r="B301" s="11" t="s">
        <v>32</v>
      </c>
      <c r="C301" s="17" t="str">
        <f>CONCATENATE(ShowContinuousLog!C304,"-",ShowContinuousLog!D304)</f>
        <v>-</v>
      </c>
    </row>
    <row r="302" spans="1:3" ht="80.099999999999994" customHeight="1" x14ac:dyDescent="0.25">
      <c r="A302" s="37" t="str">
        <f>IF(ShowContinuousLog!E305="N",CONCATENATE(ShowContinuousLog!A305," ",ShowContinuousLog!E305),CONCATENATE(ShowContinuousLog!A305, " ",ShowContinuousLog!E305," $",ShowContinuousLog!F305))</f>
        <v xml:space="preserve">  $</v>
      </c>
      <c r="B302" s="11" t="s">
        <v>32</v>
      </c>
      <c r="C302" s="17" t="str">
        <f>CONCATENATE(ShowContinuousLog!C305,"-",ShowContinuousLog!D305)</f>
        <v>-</v>
      </c>
    </row>
    <row r="303" spans="1:3" ht="80.099999999999994" customHeight="1" x14ac:dyDescent="0.25">
      <c r="A303" s="37" t="str">
        <f>IF(ShowContinuousLog!E306="N",CONCATENATE(ShowContinuousLog!A306," ",ShowContinuousLog!E306),CONCATENATE(ShowContinuousLog!A306, " ",ShowContinuousLog!E306," $",ShowContinuousLog!F306))</f>
        <v xml:space="preserve">  $</v>
      </c>
      <c r="B303" s="11" t="s">
        <v>32</v>
      </c>
      <c r="C303" s="17" t="str">
        <f>CONCATENATE(ShowContinuousLog!C306,"-",ShowContinuousLog!D306)</f>
        <v>-</v>
      </c>
    </row>
    <row r="304" spans="1:3" ht="80.099999999999994" customHeight="1" x14ac:dyDescent="0.25">
      <c r="A304" s="37" t="str">
        <f>IF(ShowContinuousLog!E307="N",CONCATENATE(ShowContinuousLog!A307," ",ShowContinuousLog!E307),CONCATENATE(ShowContinuousLog!A307, " ",ShowContinuousLog!E307," $",ShowContinuousLog!F307))</f>
        <v xml:space="preserve">  $</v>
      </c>
      <c r="B304" s="11" t="s">
        <v>32</v>
      </c>
      <c r="C304" s="17" t="str">
        <f>CONCATENATE(ShowContinuousLog!C307,"-",ShowContinuousLog!D307)</f>
        <v>-</v>
      </c>
    </row>
    <row r="305" spans="1:3" ht="80.099999999999994" customHeight="1" x14ac:dyDescent="0.25">
      <c r="A305" s="37" t="str">
        <f>IF(ShowContinuousLog!E308="N",CONCATENATE(ShowContinuousLog!A308," ",ShowContinuousLog!E308),CONCATENATE(ShowContinuousLog!A308, " ",ShowContinuousLog!E308," $",ShowContinuousLog!F308))</f>
        <v xml:space="preserve">  $</v>
      </c>
      <c r="B305" s="11" t="s">
        <v>32</v>
      </c>
      <c r="C305" s="17" t="str">
        <f>CONCATENATE(ShowContinuousLog!C308,"-",ShowContinuousLog!D308)</f>
        <v>-</v>
      </c>
    </row>
    <row r="306" spans="1:3" ht="80.099999999999994" customHeight="1" x14ac:dyDescent="0.25">
      <c r="A306" s="37" t="str">
        <f>IF(ShowContinuousLog!E309="N",CONCATENATE(ShowContinuousLog!A309," ",ShowContinuousLog!E309),CONCATENATE(ShowContinuousLog!A309, " ",ShowContinuousLog!E309," $",ShowContinuousLog!F309))</f>
        <v xml:space="preserve">  $</v>
      </c>
      <c r="B306" s="11" t="s">
        <v>32</v>
      </c>
      <c r="C306" s="17" t="str">
        <f>CONCATENATE(ShowContinuousLog!C309,"-",ShowContinuousLog!D309)</f>
        <v>-</v>
      </c>
    </row>
    <row r="307" spans="1:3" ht="80.099999999999994" customHeight="1" x14ac:dyDescent="0.25">
      <c r="A307" s="37" t="str">
        <f>IF(ShowContinuousLog!E310="N",CONCATENATE(ShowContinuousLog!A310," ",ShowContinuousLog!E310),CONCATENATE(ShowContinuousLog!A310, " ",ShowContinuousLog!E310," $",ShowContinuousLog!F310))</f>
        <v xml:space="preserve">  $</v>
      </c>
      <c r="B307" s="11" t="s">
        <v>32</v>
      </c>
      <c r="C307" s="17" t="str">
        <f>CONCATENATE(ShowContinuousLog!C310,"-",ShowContinuousLog!D310)</f>
        <v>-</v>
      </c>
    </row>
    <row r="308" spans="1:3" ht="80.099999999999994" customHeight="1" x14ac:dyDescent="0.25">
      <c r="A308" s="37" t="str">
        <f>IF(ShowContinuousLog!E311="N",CONCATENATE(ShowContinuousLog!A311," ",ShowContinuousLog!E311),CONCATENATE(ShowContinuousLog!A311, " ",ShowContinuousLog!E311," $",ShowContinuousLog!F311))</f>
        <v xml:space="preserve">  $</v>
      </c>
      <c r="B308" s="11" t="s">
        <v>32</v>
      </c>
      <c r="C308" s="17" t="str">
        <f>CONCATENATE(ShowContinuousLog!C311,"-",ShowContinuousLog!D311)</f>
        <v>-</v>
      </c>
    </row>
    <row r="309" spans="1:3" ht="80.099999999999994" customHeight="1" x14ac:dyDescent="0.25">
      <c r="A309" s="37" t="str">
        <f>IF(ShowContinuousLog!E312="N",CONCATENATE(ShowContinuousLog!A312," ",ShowContinuousLog!E312),CONCATENATE(ShowContinuousLog!A312, " ",ShowContinuousLog!E312," $",ShowContinuousLog!F312))</f>
        <v xml:space="preserve">  $</v>
      </c>
      <c r="B309" s="11" t="s">
        <v>32</v>
      </c>
      <c r="C309" s="17" t="str">
        <f>CONCATENATE(ShowContinuousLog!C312,"-",ShowContinuousLog!D312)</f>
        <v>-</v>
      </c>
    </row>
    <row r="310" spans="1:3" ht="80.099999999999994" customHeight="1" x14ac:dyDescent="0.25">
      <c r="A310" s="37" t="str">
        <f>IF(ShowContinuousLog!E313="N",CONCATENATE(ShowContinuousLog!A313," ",ShowContinuousLog!E313),CONCATENATE(ShowContinuousLog!A313, " ",ShowContinuousLog!E313," $",ShowContinuousLog!F313))</f>
        <v xml:space="preserve">  $</v>
      </c>
      <c r="B310" s="11" t="s">
        <v>32</v>
      </c>
      <c r="C310" s="17" t="str">
        <f>CONCATENATE(ShowContinuousLog!C313,"-",ShowContinuousLog!D313)</f>
        <v>-</v>
      </c>
    </row>
    <row r="311" spans="1:3" ht="80.099999999999994" customHeight="1" x14ac:dyDescent="0.25">
      <c r="A311" s="37" t="str">
        <f>IF(ShowContinuousLog!E314="N",CONCATENATE(ShowContinuousLog!A314," ",ShowContinuousLog!E314),CONCATENATE(ShowContinuousLog!A314, " ",ShowContinuousLog!E314," $",ShowContinuousLog!F314))</f>
        <v xml:space="preserve">  $</v>
      </c>
      <c r="B311" s="11" t="s">
        <v>32</v>
      </c>
      <c r="C311" s="17" t="str">
        <f>CONCATENATE(ShowContinuousLog!C314,"-",ShowContinuousLog!D314)</f>
        <v>-</v>
      </c>
    </row>
    <row r="312" spans="1:3" ht="80.099999999999994" customHeight="1" x14ac:dyDescent="0.25">
      <c r="A312" s="37" t="str">
        <f>IF(ShowContinuousLog!E315="N",CONCATENATE(ShowContinuousLog!A315," ",ShowContinuousLog!E315),CONCATENATE(ShowContinuousLog!A315, " ",ShowContinuousLog!E315," $",ShowContinuousLog!F315))</f>
        <v xml:space="preserve">  $</v>
      </c>
      <c r="B312" s="11" t="s">
        <v>32</v>
      </c>
      <c r="C312" s="17" t="str">
        <f>CONCATENATE(ShowContinuousLog!C315,"-",ShowContinuousLog!D315)</f>
        <v>-</v>
      </c>
    </row>
    <row r="313" spans="1:3" ht="80.099999999999994" customHeight="1" x14ac:dyDescent="0.25">
      <c r="A313" s="37" t="str">
        <f>IF(ShowContinuousLog!E316="N",CONCATENATE(ShowContinuousLog!A316," ",ShowContinuousLog!E316),CONCATENATE(ShowContinuousLog!A316, " ",ShowContinuousLog!E316," $",ShowContinuousLog!F316))</f>
        <v xml:space="preserve">  $</v>
      </c>
      <c r="B313" s="11" t="s">
        <v>32</v>
      </c>
      <c r="C313" s="17" t="str">
        <f>CONCATENATE(ShowContinuousLog!C316,"-",ShowContinuousLog!D316)</f>
        <v>-</v>
      </c>
    </row>
    <row r="314" spans="1:3" ht="80.099999999999994" customHeight="1" x14ac:dyDescent="0.25">
      <c r="A314" s="37" t="str">
        <f>IF(ShowContinuousLog!E317="N",CONCATENATE(ShowContinuousLog!A317," ",ShowContinuousLog!E317),CONCATENATE(ShowContinuousLog!A317, " ",ShowContinuousLog!E317," $",ShowContinuousLog!F317))</f>
        <v xml:space="preserve">  $</v>
      </c>
      <c r="B314" s="11" t="s">
        <v>32</v>
      </c>
      <c r="C314" s="17" t="str">
        <f>CONCATENATE(ShowContinuousLog!C317,"-",ShowContinuousLog!D317)</f>
        <v>-</v>
      </c>
    </row>
    <row r="315" spans="1:3" ht="80.099999999999994" customHeight="1" x14ac:dyDescent="0.25">
      <c r="A315" s="37" t="str">
        <f>IF(ShowContinuousLog!E318="N",CONCATENATE(ShowContinuousLog!A318," ",ShowContinuousLog!E318),CONCATENATE(ShowContinuousLog!A318, " ",ShowContinuousLog!E318," $",ShowContinuousLog!F318))</f>
        <v xml:space="preserve">  $</v>
      </c>
      <c r="B315" s="11" t="s">
        <v>32</v>
      </c>
      <c r="C315" s="17" t="str">
        <f>CONCATENATE(ShowContinuousLog!C318,"-",ShowContinuousLog!D318)</f>
        <v>-</v>
      </c>
    </row>
    <row r="316" spans="1:3" ht="80.099999999999994" customHeight="1" x14ac:dyDescent="0.25">
      <c r="A316" s="37" t="str">
        <f>IF(ShowContinuousLog!E319="N",CONCATENATE(ShowContinuousLog!A319," ",ShowContinuousLog!E319),CONCATENATE(ShowContinuousLog!A319, " ",ShowContinuousLog!E319," $",ShowContinuousLog!F319))</f>
        <v xml:space="preserve">  $</v>
      </c>
      <c r="B316" s="11" t="s">
        <v>32</v>
      </c>
      <c r="C316" s="17" t="str">
        <f>CONCATENATE(ShowContinuousLog!C319,"-",ShowContinuousLog!D319)</f>
        <v>-</v>
      </c>
    </row>
    <row r="317" spans="1:3" ht="80.099999999999994" customHeight="1" x14ac:dyDescent="0.25">
      <c r="A317" s="37" t="str">
        <f>IF(ShowContinuousLog!E320="N",CONCATENATE(ShowContinuousLog!A320," ",ShowContinuousLog!E320),CONCATENATE(ShowContinuousLog!A320, " ",ShowContinuousLog!E320," $",ShowContinuousLog!F320))</f>
        <v xml:space="preserve">  $</v>
      </c>
      <c r="B317" s="11" t="s">
        <v>32</v>
      </c>
      <c r="C317" s="17" t="str">
        <f>CONCATENATE(ShowContinuousLog!C320,"-",ShowContinuousLog!D320)</f>
        <v>-</v>
      </c>
    </row>
    <row r="318" spans="1:3" ht="80.099999999999994" customHeight="1" x14ac:dyDescent="0.25">
      <c r="A318" s="37" t="str">
        <f>IF(ShowContinuousLog!E321="N",CONCATENATE(ShowContinuousLog!A321," ",ShowContinuousLog!E321),CONCATENATE(ShowContinuousLog!A321, " ",ShowContinuousLog!E321," $",ShowContinuousLog!F321))</f>
        <v xml:space="preserve">  $</v>
      </c>
      <c r="B318" s="11" t="s">
        <v>32</v>
      </c>
      <c r="C318" s="17" t="str">
        <f>CONCATENATE(ShowContinuousLog!C321,"-",ShowContinuousLog!D321)</f>
        <v>-</v>
      </c>
    </row>
    <row r="319" spans="1:3" ht="80.099999999999994" customHeight="1" x14ac:dyDescent="0.25">
      <c r="A319" s="37" t="str">
        <f>IF(ShowContinuousLog!E322="N",CONCATENATE(ShowContinuousLog!A322," ",ShowContinuousLog!E322),CONCATENATE(ShowContinuousLog!A322, " ",ShowContinuousLog!E322," $",ShowContinuousLog!F322))</f>
        <v xml:space="preserve">  $</v>
      </c>
      <c r="B319" s="11" t="s">
        <v>32</v>
      </c>
      <c r="C319" s="17" t="str">
        <f>CONCATENATE(ShowContinuousLog!C322,"-",ShowContinuousLog!D322)</f>
        <v>-</v>
      </c>
    </row>
    <row r="320" spans="1:3" ht="80.099999999999994" customHeight="1" x14ac:dyDescent="0.25">
      <c r="A320" s="37" t="str">
        <f>IF(ShowContinuousLog!E323="N",CONCATENATE(ShowContinuousLog!A323," ",ShowContinuousLog!E323),CONCATENATE(ShowContinuousLog!A323, " ",ShowContinuousLog!E323," $",ShowContinuousLog!F323))</f>
        <v xml:space="preserve">  $</v>
      </c>
      <c r="B320" s="11" t="s">
        <v>32</v>
      </c>
      <c r="C320" s="17" t="str">
        <f>CONCATENATE(ShowContinuousLog!C323,"-",ShowContinuousLog!D323)</f>
        <v>-</v>
      </c>
    </row>
    <row r="321" spans="1:3" ht="80.099999999999994" customHeight="1" x14ac:dyDescent="0.25">
      <c r="A321" s="37" t="str">
        <f>IF(ShowContinuousLog!E324="N",CONCATENATE(ShowContinuousLog!A324," ",ShowContinuousLog!E324),CONCATENATE(ShowContinuousLog!A324, " ",ShowContinuousLog!E324," $",ShowContinuousLog!F324))</f>
        <v xml:space="preserve">  $</v>
      </c>
      <c r="B321" s="11" t="s">
        <v>32</v>
      </c>
      <c r="C321" s="17" t="str">
        <f>CONCATENATE(ShowContinuousLog!C324,"-",ShowContinuousLog!D324)</f>
        <v>-</v>
      </c>
    </row>
    <row r="322" spans="1:3" ht="80.099999999999994" customHeight="1" x14ac:dyDescent="0.25">
      <c r="A322" s="37" t="str">
        <f>IF(ShowContinuousLog!E325="N",CONCATENATE(ShowContinuousLog!A325," ",ShowContinuousLog!E325),CONCATENATE(ShowContinuousLog!A325, " ",ShowContinuousLog!E325," $",ShowContinuousLog!F325))</f>
        <v xml:space="preserve">  $</v>
      </c>
      <c r="B322" s="11" t="s">
        <v>32</v>
      </c>
      <c r="C322" s="17" t="str">
        <f>CONCATENATE(ShowContinuousLog!C325,"-",ShowContinuousLog!D325)</f>
        <v>-</v>
      </c>
    </row>
    <row r="323" spans="1:3" ht="80.099999999999994" customHeight="1" x14ac:dyDescent="0.25">
      <c r="A323" s="37" t="str">
        <f>IF(ShowContinuousLog!E326="N",CONCATENATE(ShowContinuousLog!A326," ",ShowContinuousLog!E326),CONCATENATE(ShowContinuousLog!A326, " ",ShowContinuousLog!E326," $",ShowContinuousLog!F326))</f>
        <v xml:space="preserve">  $</v>
      </c>
      <c r="B323" s="11" t="s">
        <v>32</v>
      </c>
      <c r="C323" s="17" t="str">
        <f>CONCATENATE(ShowContinuousLog!C326,"-",ShowContinuousLog!D326)</f>
        <v>-</v>
      </c>
    </row>
    <row r="324" spans="1:3" ht="80.099999999999994" customHeight="1" x14ac:dyDescent="0.25">
      <c r="A324" s="37" t="str">
        <f>IF(ShowContinuousLog!E327="N",CONCATENATE(ShowContinuousLog!A327," ",ShowContinuousLog!E327),CONCATENATE(ShowContinuousLog!A327, " ",ShowContinuousLog!E327," $",ShowContinuousLog!F327))</f>
        <v xml:space="preserve">  $</v>
      </c>
      <c r="B324" s="11" t="s">
        <v>32</v>
      </c>
      <c r="C324" s="17" t="str">
        <f>CONCATENATE(ShowContinuousLog!C327,"-",ShowContinuousLog!D327)</f>
        <v>-</v>
      </c>
    </row>
    <row r="325" spans="1:3" ht="80.099999999999994" customHeight="1" x14ac:dyDescent="0.25">
      <c r="A325" s="37" t="str">
        <f>IF(ShowContinuousLog!E328="N",CONCATENATE(ShowContinuousLog!A328," ",ShowContinuousLog!E328),CONCATENATE(ShowContinuousLog!A328, " ",ShowContinuousLog!E328," $",ShowContinuousLog!F328))</f>
        <v xml:space="preserve">  $</v>
      </c>
      <c r="B325" s="11" t="s">
        <v>32</v>
      </c>
      <c r="C325" s="17" t="str">
        <f>CONCATENATE(ShowContinuousLog!C328,"-",ShowContinuousLog!D328)</f>
        <v>-</v>
      </c>
    </row>
    <row r="326" spans="1:3" ht="80.099999999999994" customHeight="1" x14ac:dyDescent="0.25">
      <c r="A326" s="37" t="str">
        <f>IF(ShowContinuousLog!E329="N",CONCATENATE(ShowContinuousLog!A329," ",ShowContinuousLog!E329),CONCATENATE(ShowContinuousLog!A329, " ",ShowContinuousLog!E329," $",ShowContinuousLog!F329))</f>
        <v xml:space="preserve">  $</v>
      </c>
      <c r="B326" s="11" t="s">
        <v>32</v>
      </c>
      <c r="C326" s="17" t="str">
        <f>CONCATENATE(ShowContinuousLog!C329,"-",ShowContinuousLog!D329)</f>
        <v>-</v>
      </c>
    </row>
    <row r="327" spans="1:3" ht="80.099999999999994" customHeight="1" x14ac:dyDescent="0.25">
      <c r="A327" s="37" t="str">
        <f>IF(ShowContinuousLog!E330="N",CONCATENATE(ShowContinuousLog!A330," ",ShowContinuousLog!E330),CONCATENATE(ShowContinuousLog!A330, " ",ShowContinuousLog!E330," $",ShowContinuousLog!F330))</f>
        <v xml:space="preserve">  $</v>
      </c>
      <c r="B327" s="11" t="s">
        <v>32</v>
      </c>
      <c r="C327" s="17" t="str">
        <f>CONCATENATE(ShowContinuousLog!C330,"-",ShowContinuousLog!D330)</f>
        <v>-</v>
      </c>
    </row>
    <row r="328" spans="1:3" ht="80.099999999999994" customHeight="1" x14ac:dyDescent="0.25">
      <c r="A328" s="37" t="str">
        <f>IF(ShowContinuousLog!E331="N",CONCATENATE(ShowContinuousLog!A331," ",ShowContinuousLog!E331),CONCATENATE(ShowContinuousLog!A331, " ",ShowContinuousLog!E331," $",ShowContinuousLog!F331))</f>
        <v xml:space="preserve">  $</v>
      </c>
      <c r="B328" s="11" t="s">
        <v>32</v>
      </c>
      <c r="C328" s="17" t="str">
        <f>CONCATENATE(ShowContinuousLog!C331,"-",ShowContinuousLog!D331)</f>
        <v>-</v>
      </c>
    </row>
    <row r="329" spans="1:3" ht="80.099999999999994" customHeight="1" x14ac:dyDescent="0.25">
      <c r="A329" s="37" t="str">
        <f>IF(ShowContinuousLog!E332="N",CONCATENATE(ShowContinuousLog!A332," ",ShowContinuousLog!E332),CONCATENATE(ShowContinuousLog!A332, " ",ShowContinuousLog!E332," $",ShowContinuousLog!F332))</f>
        <v xml:space="preserve">  $</v>
      </c>
      <c r="B329" s="11" t="s">
        <v>32</v>
      </c>
      <c r="C329" s="17" t="str">
        <f>CONCATENATE(ShowContinuousLog!C332,"-",ShowContinuousLog!D332)</f>
        <v>-</v>
      </c>
    </row>
    <row r="330" spans="1:3" ht="80.099999999999994" customHeight="1" x14ac:dyDescent="0.25">
      <c r="A330" s="37" t="str">
        <f>IF(ShowContinuousLog!E333="N",CONCATENATE(ShowContinuousLog!A333," ",ShowContinuousLog!E333),CONCATENATE(ShowContinuousLog!A333, " ",ShowContinuousLog!E333," $",ShowContinuousLog!F333))</f>
        <v xml:space="preserve">  $</v>
      </c>
      <c r="B330" s="11" t="s">
        <v>32</v>
      </c>
      <c r="C330" s="17" t="str">
        <f>CONCATENATE(ShowContinuousLog!C333,"-",ShowContinuousLog!D333)</f>
        <v>-</v>
      </c>
    </row>
    <row r="331" spans="1:3" ht="80.099999999999994" customHeight="1" x14ac:dyDescent="0.25">
      <c r="A331" s="37" t="str">
        <f>IF(ShowContinuousLog!E334="N",CONCATENATE(ShowContinuousLog!A334," ",ShowContinuousLog!E334),CONCATENATE(ShowContinuousLog!A334, " ",ShowContinuousLog!E334," $",ShowContinuousLog!F334))</f>
        <v xml:space="preserve">  $</v>
      </c>
      <c r="B331" s="11" t="s">
        <v>32</v>
      </c>
      <c r="C331" s="17" t="str">
        <f>CONCATENATE(ShowContinuousLog!C334,"-",ShowContinuousLog!D334)</f>
        <v>-</v>
      </c>
    </row>
    <row r="332" spans="1:3" ht="80.099999999999994" customHeight="1" x14ac:dyDescent="0.25">
      <c r="A332" s="37" t="str">
        <f>IF(ShowContinuousLog!E335="N",CONCATENATE(ShowContinuousLog!A335," ",ShowContinuousLog!E335),CONCATENATE(ShowContinuousLog!A335, " ",ShowContinuousLog!E335," $",ShowContinuousLog!F335))</f>
        <v xml:space="preserve">  $</v>
      </c>
      <c r="B332" s="11" t="s">
        <v>32</v>
      </c>
      <c r="C332" s="17" t="str">
        <f>CONCATENATE(ShowContinuousLog!C335,"-",ShowContinuousLog!D335)</f>
        <v>-</v>
      </c>
    </row>
    <row r="333" spans="1:3" ht="80.099999999999994" customHeight="1" x14ac:dyDescent="0.25">
      <c r="A333" s="37" t="str">
        <f>IF(ShowContinuousLog!E336="N",CONCATENATE(ShowContinuousLog!A336," ",ShowContinuousLog!E336),CONCATENATE(ShowContinuousLog!A336, " ",ShowContinuousLog!E336," $",ShowContinuousLog!F336))</f>
        <v xml:space="preserve">  $</v>
      </c>
      <c r="B333" s="11" t="s">
        <v>32</v>
      </c>
      <c r="C333" s="17" t="str">
        <f>CONCATENATE(ShowContinuousLog!C336,"-",ShowContinuousLog!D336)</f>
        <v>-</v>
      </c>
    </row>
    <row r="334" spans="1:3" ht="80.099999999999994" customHeight="1" x14ac:dyDescent="0.25">
      <c r="A334" s="37" t="str">
        <f>IF(ShowContinuousLog!E337="N",CONCATENATE(ShowContinuousLog!A337," ",ShowContinuousLog!E337),CONCATENATE(ShowContinuousLog!A337, " ",ShowContinuousLog!E337," $",ShowContinuousLog!F337))</f>
        <v xml:space="preserve">  $</v>
      </c>
      <c r="B334" s="11" t="s">
        <v>32</v>
      </c>
      <c r="C334" s="17" t="str">
        <f>CONCATENATE(ShowContinuousLog!C337,"-",ShowContinuousLog!D337)</f>
        <v>-</v>
      </c>
    </row>
    <row r="335" spans="1:3" ht="80.099999999999994" customHeight="1" x14ac:dyDescent="0.25">
      <c r="A335" s="37" t="str">
        <f>IF(ShowContinuousLog!E338="N",CONCATENATE(ShowContinuousLog!A338," ",ShowContinuousLog!E338),CONCATENATE(ShowContinuousLog!A338, " ",ShowContinuousLog!E338," $",ShowContinuousLog!F338))</f>
        <v xml:space="preserve">  $</v>
      </c>
      <c r="B335" s="11" t="s">
        <v>32</v>
      </c>
      <c r="C335" s="17" t="str">
        <f>CONCATENATE(ShowContinuousLog!C338,"-",ShowContinuousLog!D338)</f>
        <v>-</v>
      </c>
    </row>
    <row r="336" spans="1:3" ht="80.099999999999994" customHeight="1" x14ac:dyDescent="0.25">
      <c r="A336" s="37" t="str">
        <f>IF(ShowContinuousLog!E339="N",CONCATENATE(ShowContinuousLog!A339," ",ShowContinuousLog!E339),CONCATENATE(ShowContinuousLog!A339, " ",ShowContinuousLog!E339," $",ShowContinuousLog!F339))</f>
        <v xml:space="preserve">  $</v>
      </c>
      <c r="B336" s="11" t="s">
        <v>32</v>
      </c>
      <c r="C336" s="17" t="str">
        <f>CONCATENATE(ShowContinuousLog!C339,"-",ShowContinuousLog!D339)</f>
        <v>-</v>
      </c>
    </row>
    <row r="337" spans="1:3" ht="80.099999999999994" customHeight="1" x14ac:dyDescent="0.25">
      <c r="A337" s="37" t="str">
        <f>IF(ShowContinuousLog!E340="N",CONCATENATE(ShowContinuousLog!A340," ",ShowContinuousLog!E340),CONCATENATE(ShowContinuousLog!A340, " ",ShowContinuousLog!E340," $",ShowContinuousLog!F340))</f>
        <v xml:space="preserve">  $</v>
      </c>
      <c r="B337" s="11" t="s">
        <v>32</v>
      </c>
      <c r="C337" s="17" t="str">
        <f>CONCATENATE(ShowContinuousLog!C340,"-",ShowContinuousLog!D340)</f>
        <v>-</v>
      </c>
    </row>
    <row r="338" spans="1:3" ht="80.099999999999994" customHeight="1" x14ac:dyDescent="0.25">
      <c r="A338" s="37" t="str">
        <f>IF(ShowContinuousLog!E341="N",CONCATENATE(ShowContinuousLog!A341," ",ShowContinuousLog!E341),CONCATENATE(ShowContinuousLog!A341, " ",ShowContinuousLog!E341," $",ShowContinuousLog!F341))</f>
        <v xml:space="preserve">  $</v>
      </c>
      <c r="B338" s="11" t="s">
        <v>32</v>
      </c>
      <c r="C338" s="17" t="str">
        <f>CONCATENATE(ShowContinuousLog!C341,"-",ShowContinuousLog!D341)</f>
        <v>-</v>
      </c>
    </row>
    <row r="339" spans="1:3" ht="80.099999999999994" customHeight="1" x14ac:dyDescent="0.25">
      <c r="A339" s="37" t="str">
        <f>IF(ShowContinuousLog!E342="N",CONCATENATE(ShowContinuousLog!A342," ",ShowContinuousLog!E342),CONCATENATE(ShowContinuousLog!A342, " ",ShowContinuousLog!E342," $",ShowContinuousLog!F342))</f>
        <v xml:space="preserve">  $</v>
      </c>
      <c r="B339" s="11" t="s">
        <v>32</v>
      </c>
      <c r="C339" s="17" t="str">
        <f>CONCATENATE(ShowContinuousLog!C342,"-",ShowContinuousLog!D342)</f>
        <v>-</v>
      </c>
    </row>
    <row r="340" spans="1:3" ht="80.099999999999994" customHeight="1" x14ac:dyDescent="0.25">
      <c r="A340" s="37" t="str">
        <f>IF(ShowContinuousLog!E343="N",CONCATENATE(ShowContinuousLog!A343," ",ShowContinuousLog!E343),CONCATENATE(ShowContinuousLog!A343, " ",ShowContinuousLog!E343," $",ShowContinuousLog!F343))</f>
        <v xml:space="preserve">  $</v>
      </c>
      <c r="B340" s="11" t="s">
        <v>32</v>
      </c>
      <c r="C340" s="17" t="str">
        <f>CONCATENATE(ShowContinuousLog!C343,"-",ShowContinuousLog!D343)</f>
        <v>-</v>
      </c>
    </row>
    <row r="341" spans="1:3" ht="80.099999999999994" customHeight="1" x14ac:dyDescent="0.25">
      <c r="A341" s="37" t="str">
        <f>IF(ShowContinuousLog!E344="N",CONCATENATE(ShowContinuousLog!A344," ",ShowContinuousLog!E344),CONCATENATE(ShowContinuousLog!A344, " ",ShowContinuousLog!E344," $",ShowContinuousLog!F344))</f>
        <v xml:space="preserve">  $</v>
      </c>
      <c r="B341" s="11" t="s">
        <v>32</v>
      </c>
      <c r="C341" s="17" t="str">
        <f>CONCATENATE(ShowContinuousLog!C344,"-",ShowContinuousLog!D344)</f>
        <v>-</v>
      </c>
    </row>
    <row r="342" spans="1:3" ht="80.099999999999994" customHeight="1" x14ac:dyDescent="0.25">
      <c r="A342" s="37" t="str">
        <f>IF(ShowContinuousLog!E345="N",CONCATENATE(ShowContinuousLog!A345," ",ShowContinuousLog!E345),CONCATENATE(ShowContinuousLog!A345, " ",ShowContinuousLog!E345," $",ShowContinuousLog!F345))</f>
        <v xml:space="preserve">  $</v>
      </c>
      <c r="B342" s="11" t="s">
        <v>32</v>
      </c>
      <c r="C342" s="17" t="str">
        <f>CONCATENATE(ShowContinuousLog!C345,"-",ShowContinuousLog!D345)</f>
        <v>-</v>
      </c>
    </row>
    <row r="343" spans="1:3" ht="80.099999999999994" customHeight="1" x14ac:dyDescent="0.25">
      <c r="A343" s="37" t="str">
        <f>IF(ShowContinuousLog!E346="N",CONCATENATE(ShowContinuousLog!A346," ",ShowContinuousLog!E346),CONCATENATE(ShowContinuousLog!A346, " ",ShowContinuousLog!E346," $",ShowContinuousLog!F346))</f>
        <v xml:space="preserve">  $</v>
      </c>
      <c r="B343" s="11" t="s">
        <v>32</v>
      </c>
      <c r="C343" s="17" t="str">
        <f>CONCATENATE(ShowContinuousLog!C346,"-",ShowContinuousLog!D346)</f>
        <v>-</v>
      </c>
    </row>
    <row r="344" spans="1:3" ht="80.099999999999994" customHeight="1" x14ac:dyDescent="0.25">
      <c r="A344" s="37" t="str">
        <f>IF(ShowContinuousLog!E347="N",CONCATENATE(ShowContinuousLog!A347," ",ShowContinuousLog!E347),CONCATENATE(ShowContinuousLog!A347, " ",ShowContinuousLog!E347," $",ShowContinuousLog!F347))</f>
        <v xml:space="preserve">  $</v>
      </c>
      <c r="B344" s="11" t="s">
        <v>32</v>
      </c>
      <c r="C344" s="17" t="str">
        <f>CONCATENATE(ShowContinuousLog!C347,"-",ShowContinuousLog!D347)</f>
        <v>-</v>
      </c>
    </row>
    <row r="345" spans="1:3" ht="80.099999999999994" customHeight="1" x14ac:dyDescent="0.25">
      <c r="A345" s="37" t="str">
        <f>IF(ShowContinuousLog!E348="N",CONCATENATE(ShowContinuousLog!A348," ",ShowContinuousLog!E348),CONCATENATE(ShowContinuousLog!A348, " ",ShowContinuousLog!E348," $",ShowContinuousLog!F348))</f>
        <v xml:space="preserve">  $</v>
      </c>
      <c r="B345" s="11" t="s">
        <v>32</v>
      </c>
      <c r="C345" s="17" t="str">
        <f>CONCATENATE(ShowContinuousLog!C348,"-",ShowContinuousLog!D348)</f>
        <v>-</v>
      </c>
    </row>
    <row r="346" spans="1:3" ht="80.099999999999994" customHeight="1" x14ac:dyDescent="0.25">
      <c r="A346" s="37" t="str">
        <f>IF(ShowContinuousLog!E349="N",CONCATENATE(ShowContinuousLog!A349," ",ShowContinuousLog!E349),CONCATENATE(ShowContinuousLog!A349, " ",ShowContinuousLog!E349," $",ShowContinuousLog!F349))</f>
        <v xml:space="preserve">  $</v>
      </c>
      <c r="B346" s="11" t="s">
        <v>32</v>
      </c>
      <c r="C346" s="17" t="str">
        <f>CONCATENATE(ShowContinuousLog!C349,"-",ShowContinuousLog!D349)</f>
        <v>-</v>
      </c>
    </row>
    <row r="347" spans="1:3" ht="80.099999999999994" customHeight="1" x14ac:dyDescent="0.25">
      <c r="A347" s="37" t="str">
        <f>IF(ShowContinuousLog!E350="N",CONCATENATE(ShowContinuousLog!A350," ",ShowContinuousLog!E350),CONCATENATE(ShowContinuousLog!A350, " ",ShowContinuousLog!E350," $",ShowContinuousLog!F350))</f>
        <v xml:space="preserve">  $</v>
      </c>
      <c r="B347" s="11" t="s">
        <v>32</v>
      </c>
      <c r="C347" s="17" t="str">
        <f>CONCATENATE(ShowContinuousLog!C350,"-",ShowContinuousLog!D350)</f>
        <v>-</v>
      </c>
    </row>
    <row r="348" spans="1:3" ht="80.099999999999994" customHeight="1" x14ac:dyDescent="0.25">
      <c r="A348" s="37" t="str">
        <f>IF(ShowContinuousLog!E351="N",CONCATENATE(ShowContinuousLog!A351," ",ShowContinuousLog!E351),CONCATENATE(ShowContinuousLog!A351, " ",ShowContinuousLog!E351," $",ShowContinuousLog!F351))</f>
        <v xml:space="preserve">  $</v>
      </c>
      <c r="B348" s="11" t="s">
        <v>32</v>
      </c>
      <c r="C348" s="17" t="str">
        <f>CONCATENATE(ShowContinuousLog!C351,"-",ShowContinuousLog!D351)</f>
        <v>-</v>
      </c>
    </row>
    <row r="349" spans="1:3" ht="80.099999999999994" customHeight="1" x14ac:dyDescent="0.25">
      <c r="A349" s="37" t="str">
        <f>IF(ShowContinuousLog!E352="N",CONCATENATE(ShowContinuousLog!A352," ",ShowContinuousLog!E352),CONCATENATE(ShowContinuousLog!A352, " ",ShowContinuousLog!E352," $",ShowContinuousLog!F352))</f>
        <v xml:space="preserve">  $</v>
      </c>
      <c r="B349" s="11" t="s">
        <v>32</v>
      </c>
      <c r="C349" s="17" t="str">
        <f>CONCATENATE(ShowContinuousLog!C352,"-",ShowContinuousLog!D352)</f>
        <v>-</v>
      </c>
    </row>
    <row r="350" spans="1:3" ht="80.099999999999994" customHeight="1" x14ac:dyDescent="0.25">
      <c r="A350" s="37" t="str">
        <f>IF(ShowContinuousLog!E353="N",CONCATENATE(ShowContinuousLog!A353," ",ShowContinuousLog!E353),CONCATENATE(ShowContinuousLog!A353, " ",ShowContinuousLog!E353," $",ShowContinuousLog!F353))</f>
        <v xml:space="preserve">  $</v>
      </c>
      <c r="B350" s="11" t="s">
        <v>32</v>
      </c>
      <c r="C350" s="17" t="str">
        <f>CONCATENATE(ShowContinuousLog!C353,"-",ShowContinuousLog!D353)</f>
        <v>-</v>
      </c>
    </row>
    <row r="351" spans="1:3" ht="80.099999999999994" customHeight="1" x14ac:dyDescent="0.25">
      <c r="A351" s="37" t="str">
        <f>IF(ShowContinuousLog!E354="N",CONCATENATE(ShowContinuousLog!A354," ",ShowContinuousLog!E354),CONCATENATE(ShowContinuousLog!A354, " ",ShowContinuousLog!E354," $",ShowContinuousLog!F354))</f>
        <v xml:space="preserve">  $</v>
      </c>
      <c r="B351" s="11" t="s">
        <v>32</v>
      </c>
      <c r="C351" s="17" t="str">
        <f>CONCATENATE(ShowContinuousLog!C354,"-",ShowContinuousLog!D354)</f>
        <v>-</v>
      </c>
    </row>
    <row r="352" spans="1:3" ht="80.099999999999994" customHeight="1" x14ac:dyDescent="0.25">
      <c r="A352" s="37" t="str">
        <f>IF(ShowContinuousLog!E355="N",CONCATENATE(ShowContinuousLog!A355," ",ShowContinuousLog!E355),CONCATENATE(ShowContinuousLog!A355, " ",ShowContinuousLog!E355," $",ShowContinuousLog!F355))</f>
        <v xml:space="preserve">  $</v>
      </c>
      <c r="B352" s="11" t="s">
        <v>32</v>
      </c>
      <c r="C352" s="17" t="str">
        <f>CONCATENATE(ShowContinuousLog!C355,"-",ShowContinuousLog!D355)</f>
        <v>-</v>
      </c>
    </row>
    <row r="353" spans="1:3" ht="80.099999999999994" customHeight="1" x14ac:dyDescent="0.25">
      <c r="A353" s="37" t="str">
        <f>IF(ShowContinuousLog!E356="N",CONCATENATE(ShowContinuousLog!A356," ",ShowContinuousLog!E356),CONCATENATE(ShowContinuousLog!A356, " ",ShowContinuousLog!E356," $",ShowContinuousLog!F356))</f>
        <v xml:space="preserve">  $</v>
      </c>
      <c r="B353" s="11" t="s">
        <v>32</v>
      </c>
      <c r="C353" s="17" t="str">
        <f>CONCATENATE(ShowContinuousLog!C356,"-",ShowContinuousLog!D356)</f>
        <v>-</v>
      </c>
    </row>
    <row r="354" spans="1:3" ht="80.099999999999994" customHeight="1" x14ac:dyDescent="0.25">
      <c r="A354" s="37" t="str">
        <f>IF(ShowContinuousLog!E357="N",CONCATENATE(ShowContinuousLog!A357," ",ShowContinuousLog!E357),CONCATENATE(ShowContinuousLog!A357, " ",ShowContinuousLog!E357," $",ShowContinuousLog!F357))</f>
        <v xml:space="preserve">  $</v>
      </c>
      <c r="B354" s="11" t="s">
        <v>32</v>
      </c>
      <c r="C354" s="17" t="str">
        <f>CONCATENATE(ShowContinuousLog!C357,"-",ShowContinuousLog!D357)</f>
        <v>-</v>
      </c>
    </row>
    <row r="355" spans="1:3" ht="80.099999999999994" customHeight="1" x14ac:dyDescent="0.25">
      <c r="A355" s="37" t="str">
        <f>IF(ShowContinuousLog!E358="N",CONCATENATE(ShowContinuousLog!A358," ",ShowContinuousLog!E358),CONCATENATE(ShowContinuousLog!A358, " ",ShowContinuousLog!E358," $",ShowContinuousLog!F358))</f>
        <v xml:space="preserve">  $</v>
      </c>
      <c r="B355" s="11" t="s">
        <v>32</v>
      </c>
      <c r="C355" s="17" t="str">
        <f>CONCATENATE(ShowContinuousLog!C358,"-",ShowContinuousLog!D358)</f>
        <v>-</v>
      </c>
    </row>
    <row r="356" spans="1:3" ht="80.099999999999994" customHeight="1" x14ac:dyDescent="0.25">
      <c r="A356" s="37" t="str">
        <f>IF(ShowContinuousLog!E359="N",CONCATENATE(ShowContinuousLog!A359," ",ShowContinuousLog!E359),CONCATENATE(ShowContinuousLog!A359, " ",ShowContinuousLog!E359," $",ShowContinuousLog!F359))</f>
        <v xml:space="preserve">  $</v>
      </c>
      <c r="B356" s="11" t="s">
        <v>32</v>
      </c>
      <c r="C356" s="17" t="str">
        <f>CONCATENATE(ShowContinuousLog!C359,"-",ShowContinuousLog!D359)</f>
        <v>-</v>
      </c>
    </row>
    <row r="357" spans="1:3" ht="80.099999999999994" customHeight="1" x14ac:dyDescent="0.25">
      <c r="A357" s="37" t="str">
        <f>IF(ShowContinuousLog!E360="N",CONCATENATE(ShowContinuousLog!A360," ",ShowContinuousLog!E360),CONCATENATE(ShowContinuousLog!A360, " ",ShowContinuousLog!E360," $",ShowContinuousLog!F360))</f>
        <v xml:space="preserve">  $</v>
      </c>
      <c r="B357" s="11" t="s">
        <v>32</v>
      </c>
      <c r="C357" s="17" t="str">
        <f>CONCATENATE(ShowContinuousLog!C360,"-",ShowContinuousLog!D360)</f>
        <v>-</v>
      </c>
    </row>
    <row r="358" spans="1:3" ht="80.099999999999994" customHeight="1" x14ac:dyDescent="0.25">
      <c r="A358" s="37" t="str">
        <f>IF(ShowContinuousLog!E361="N",CONCATENATE(ShowContinuousLog!A361," ",ShowContinuousLog!E361),CONCATENATE(ShowContinuousLog!A361, " ",ShowContinuousLog!E361," $",ShowContinuousLog!F361))</f>
        <v xml:space="preserve">  $</v>
      </c>
      <c r="B358" s="11" t="s">
        <v>32</v>
      </c>
      <c r="C358" s="17" t="str">
        <f>CONCATENATE(ShowContinuousLog!C361,"-",ShowContinuousLog!D361)</f>
        <v>-</v>
      </c>
    </row>
    <row r="359" spans="1:3" ht="80.099999999999994" customHeight="1" x14ac:dyDescent="0.25">
      <c r="A359" s="37" t="str">
        <f>IF(ShowContinuousLog!E362="N",CONCATENATE(ShowContinuousLog!A362," ",ShowContinuousLog!E362),CONCATENATE(ShowContinuousLog!A362, " ",ShowContinuousLog!E362," $",ShowContinuousLog!F362))</f>
        <v xml:space="preserve">  $</v>
      </c>
      <c r="B359" s="11" t="s">
        <v>32</v>
      </c>
      <c r="C359" s="17" t="str">
        <f>CONCATENATE(ShowContinuousLog!C362,"-",ShowContinuousLog!D362)</f>
        <v>-</v>
      </c>
    </row>
    <row r="360" spans="1:3" ht="80.099999999999994" customHeight="1" x14ac:dyDescent="0.25">
      <c r="A360" s="37" t="str">
        <f>IF(ShowContinuousLog!E363="N",CONCATENATE(ShowContinuousLog!A363," ",ShowContinuousLog!E363),CONCATENATE(ShowContinuousLog!A363, " ",ShowContinuousLog!E363," $",ShowContinuousLog!F363))</f>
        <v xml:space="preserve">  $</v>
      </c>
      <c r="B360" s="11" t="s">
        <v>32</v>
      </c>
      <c r="C360" s="17" t="str">
        <f>CONCATENATE(ShowContinuousLog!C363,"-",ShowContinuousLog!D363)</f>
        <v>-</v>
      </c>
    </row>
    <row r="361" spans="1:3" ht="80.099999999999994" customHeight="1" x14ac:dyDescent="0.25">
      <c r="A361" s="37" t="str">
        <f>IF(ShowContinuousLog!E364="N",CONCATENATE(ShowContinuousLog!A364," ",ShowContinuousLog!E364),CONCATENATE(ShowContinuousLog!A364, " ",ShowContinuousLog!E364," $",ShowContinuousLog!F364))</f>
        <v xml:space="preserve">  $</v>
      </c>
      <c r="B361" s="11" t="s">
        <v>32</v>
      </c>
      <c r="C361" s="17" t="str">
        <f>CONCATENATE(ShowContinuousLog!C364,"-",ShowContinuousLog!D364)</f>
        <v>-</v>
      </c>
    </row>
    <row r="362" spans="1:3" ht="80.099999999999994" customHeight="1" x14ac:dyDescent="0.25">
      <c r="A362" s="37" t="str">
        <f>IF(ShowContinuousLog!E365="N",CONCATENATE(ShowContinuousLog!A365," ",ShowContinuousLog!E365),CONCATENATE(ShowContinuousLog!A365, " ",ShowContinuousLog!E365," $",ShowContinuousLog!F365))</f>
        <v xml:space="preserve">  $</v>
      </c>
      <c r="B362" s="11" t="s">
        <v>32</v>
      </c>
      <c r="C362" s="17" t="str">
        <f>CONCATENATE(ShowContinuousLog!C365,"-",ShowContinuousLog!D365)</f>
        <v>-</v>
      </c>
    </row>
    <row r="363" spans="1:3" ht="80.099999999999994" customHeight="1" x14ac:dyDescent="0.25">
      <c r="A363" s="37" t="str">
        <f>IF(ShowContinuousLog!E366="N",CONCATENATE(ShowContinuousLog!A366," ",ShowContinuousLog!E366),CONCATENATE(ShowContinuousLog!A366, " ",ShowContinuousLog!E366," $",ShowContinuousLog!F366))</f>
        <v xml:space="preserve">  $</v>
      </c>
      <c r="B363" s="11" t="s">
        <v>32</v>
      </c>
      <c r="C363" s="17" t="str">
        <f>CONCATENATE(ShowContinuousLog!C366,"-",ShowContinuousLog!D366)</f>
        <v>-</v>
      </c>
    </row>
    <row r="364" spans="1:3" ht="80.099999999999994" customHeight="1" x14ac:dyDescent="0.25">
      <c r="A364" s="37"/>
      <c r="B364" s="11"/>
      <c r="C364" s="17"/>
    </row>
    <row r="365" spans="1:3" ht="80.099999999999994" customHeight="1" x14ac:dyDescent="0.25">
      <c r="A365" s="37"/>
      <c r="B365" s="11"/>
      <c r="C365" s="17"/>
    </row>
    <row r="366" spans="1:3" ht="80.099999999999994" customHeight="1" x14ac:dyDescent="0.25">
      <c r="A366" s="37"/>
      <c r="B366" s="11"/>
      <c r="C366" s="17"/>
    </row>
    <row r="367" spans="1:3" ht="80.099999999999994" customHeight="1" x14ac:dyDescent="0.25">
      <c r="A367" s="37"/>
      <c r="B367" s="11"/>
      <c r="C367" s="17"/>
    </row>
    <row r="368" spans="1:3" ht="80.099999999999994" customHeight="1" x14ac:dyDescent="0.25">
      <c r="A368" s="37"/>
      <c r="B368" s="11"/>
      <c r="C368" s="17"/>
    </row>
    <row r="369" spans="1:3" ht="80.099999999999994" customHeight="1" x14ac:dyDescent="0.25">
      <c r="A369" s="37"/>
      <c r="B369" s="11"/>
      <c r="C369" s="17"/>
    </row>
    <row r="370" spans="1:3" ht="80.099999999999994" customHeight="1" x14ac:dyDescent="0.25">
      <c r="A370" s="37"/>
      <c r="B370" s="11"/>
      <c r="C370" s="17"/>
    </row>
    <row r="371" spans="1:3" ht="80.099999999999994" customHeight="1" x14ac:dyDescent="0.25">
      <c r="A371" s="37"/>
      <c r="B371" s="11"/>
      <c r="C371" s="17"/>
    </row>
    <row r="372" spans="1:3" ht="80.099999999999994" customHeight="1" x14ac:dyDescent="0.25">
      <c r="A372" s="37"/>
      <c r="B372" s="11"/>
      <c r="C372" s="17"/>
    </row>
    <row r="373" spans="1:3" ht="80.099999999999994" customHeight="1" x14ac:dyDescent="0.25">
      <c r="A373" s="37"/>
      <c r="B373" s="11"/>
      <c r="C373" s="17"/>
    </row>
    <row r="374" spans="1:3" ht="80.099999999999994" customHeight="1" x14ac:dyDescent="0.25">
      <c r="A374" s="37"/>
      <c r="B374" s="11"/>
      <c r="C374" s="17"/>
    </row>
    <row r="375" spans="1:3" ht="80.099999999999994" customHeight="1" x14ac:dyDescent="0.25">
      <c r="A375" s="37"/>
      <c r="B375" s="11"/>
      <c r="C375" s="17"/>
    </row>
    <row r="376" spans="1:3" ht="80.099999999999994" customHeight="1" x14ac:dyDescent="0.25">
      <c r="A376" s="37"/>
      <c r="B376" s="11"/>
      <c r="C376" s="17"/>
    </row>
    <row r="377" spans="1:3" ht="80.099999999999994" customHeight="1" x14ac:dyDescent="0.25">
      <c r="A377" s="37"/>
      <c r="B377" s="11"/>
      <c r="C377" s="17"/>
    </row>
    <row r="378" spans="1:3" ht="80.099999999999994" customHeight="1" x14ac:dyDescent="0.25">
      <c r="A378" s="37"/>
      <c r="B378" s="11"/>
      <c r="C378" s="17"/>
    </row>
    <row r="379" spans="1:3" ht="80.099999999999994" customHeight="1" x14ac:dyDescent="0.25">
      <c r="A379" s="37"/>
      <c r="B379" s="11"/>
      <c r="C379" s="17"/>
    </row>
    <row r="380" spans="1:3" ht="80.099999999999994" customHeight="1" x14ac:dyDescent="0.25">
      <c r="A380" s="37"/>
      <c r="B380" s="11"/>
      <c r="C380" s="17"/>
    </row>
    <row r="381" spans="1:3" ht="80.099999999999994" customHeight="1" x14ac:dyDescent="0.25">
      <c r="A381" s="37"/>
      <c r="B381" s="11"/>
      <c r="C381" s="17"/>
    </row>
    <row r="382" spans="1:3" ht="80.099999999999994" customHeight="1" x14ac:dyDescent="0.25">
      <c r="A382" s="37"/>
      <c r="B382" s="11"/>
      <c r="C382" s="17"/>
    </row>
    <row r="383" spans="1:3" ht="80.099999999999994" customHeight="1" x14ac:dyDescent="0.25">
      <c r="A383" s="37"/>
      <c r="B383" s="11"/>
      <c r="C383" s="17"/>
    </row>
    <row r="384" spans="1:3" ht="80.099999999999994" customHeight="1" x14ac:dyDescent="0.25">
      <c r="A384" s="37"/>
      <c r="B384" s="11"/>
      <c r="C384" s="17"/>
    </row>
    <row r="385" spans="1:3" ht="80.099999999999994" customHeight="1" x14ac:dyDescent="0.25">
      <c r="A385" s="37"/>
      <c r="B385" s="11"/>
      <c r="C385" s="17"/>
    </row>
    <row r="386" spans="1:3" ht="80.099999999999994" customHeight="1" x14ac:dyDescent="0.25">
      <c r="A386" s="37"/>
      <c r="B386" s="11"/>
      <c r="C386" s="17"/>
    </row>
    <row r="387" spans="1:3" ht="80.099999999999994" customHeight="1" x14ac:dyDescent="0.25">
      <c r="A387" s="37"/>
      <c r="B387" s="11"/>
      <c r="C387" s="17"/>
    </row>
    <row r="388" spans="1:3" ht="80.099999999999994" customHeight="1" x14ac:dyDescent="0.25">
      <c r="A388" s="37"/>
      <c r="B388" s="11"/>
      <c r="C388" s="17"/>
    </row>
    <row r="389" spans="1:3" ht="80.099999999999994" customHeight="1" x14ac:dyDescent="0.25">
      <c r="A389" s="37"/>
      <c r="B389" s="11"/>
      <c r="C389" s="17"/>
    </row>
    <row r="390" spans="1:3" ht="80.099999999999994" customHeight="1" x14ac:dyDescent="0.25">
      <c r="A390" s="37"/>
      <c r="B390" s="11"/>
      <c r="C390" s="17"/>
    </row>
    <row r="391" spans="1:3" ht="80.099999999999994" customHeight="1" x14ac:dyDescent="0.25">
      <c r="A391" s="37"/>
      <c r="B391" s="11"/>
      <c r="C391" s="17"/>
    </row>
    <row r="392" spans="1:3" ht="80.099999999999994" customHeight="1" x14ac:dyDescent="0.25">
      <c r="A392" s="37"/>
      <c r="B392" s="11"/>
      <c r="C392" s="17"/>
    </row>
    <row r="393" spans="1:3" ht="80.099999999999994" customHeight="1" x14ac:dyDescent="0.25">
      <c r="A393" s="37"/>
      <c r="B393" s="11"/>
      <c r="C393" s="17"/>
    </row>
    <row r="394" spans="1:3" ht="80.099999999999994" customHeight="1" x14ac:dyDescent="0.25">
      <c r="A394" s="37"/>
      <c r="B394" s="11"/>
      <c r="C394" s="17"/>
    </row>
    <row r="395" spans="1:3" ht="80.099999999999994" customHeight="1" x14ac:dyDescent="0.25">
      <c r="A395" s="37"/>
      <c r="B395" s="11"/>
      <c r="C395" s="17"/>
    </row>
    <row r="396" spans="1:3" ht="80.099999999999994" customHeight="1" x14ac:dyDescent="0.25">
      <c r="A396" s="37"/>
      <c r="B396" s="11"/>
      <c r="C396" s="17"/>
    </row>
    <row r="397" spans="1:3" ht="80.099999999999994" customHeight="1" x14ac:dyDescent="0.25">
      <c r="A397" s="37"/>
      <c r="B397" s="11"/>
      <c r="C397" s="17"/>
    </row>
    <row r="398" spans="1:3" ht="80.099999999999994" customHeight="1" x14ac:dyDescent="0.25">
      <c r="A398" s="37"/>
      <c r="B398" s="11"/>
      <c r="C398" s="17"/>
    </row>
    <row r="399" spans="1:3" ht="80.099999999999994" customHeight="1" x14ac:dyDescent="0.25">
      <c r="A399" s="37"/>
      <c r="B399" s="11"/>
      <c r="C399" s="17"/>
    </row>
    <row r="400" spans="1:3" ht="80.099999999999994" customHeight="1" x14ac:dyDescent="0.25">
      <c r="A400" s="37"/>
      <c r="B400" s="11"/>
      <c r="C400" s="17"/>
    </row>
    <row r="401" spans="1:3" ht="80.099999999999994" customHeight="1" x14ac:dyDescent="0.25">
      <c r="A401" s="37"/>
      <c r="B401" s="11"/>
      <c r="C401" s="17"/>
    </row>
    <row r="402" spans="1:3" ht="80.099999999999994" customHeight="1" x14ac:dyDescent="0.25">
      <c r="A402" s="37"/>
      <c r="B402" s="11"/>
      <c r="C402" s="17"/>
    </row>
    <row r="403" spans="1:3" ht="80.099999999999994" customHeight="1" x14ac:dyDescent="0.25">
      <c r="A403" s="37"/>
      <c r="B403" s="11"/>
      <c r="C403" s="17"/>
    </row>
    <row r="404" spans="1:3" ht="80.099999999999994" customHeight="1" x14ac:dyDescent="0.25">
      <c r="A404" s="37"/>
      <c r="B404" s="11"/>
      <c r="C404" s="17"/>
    </row>
    <row r="405" spans="1:3" ht="80.099999999999994" customHeight="1" x14ac:dyDescent="0.25">
      <c r="A405" s="37"/>
      <c r="B405" s="11"/>
      <c r="C405" s="17"/>
    </row>
    <row r="406" spans="1:3" ht="80.099999999999994" customHeight="1" x14ac:dyDescent="0.25">
      <c r="A406" s="37"/>
      <c r="B406" s="11"/>
      <c r="C406" s="17"/>
    </row>
    <row r="407" spans="1:3" ht="80.099999999999994" customHeight="1" x14ac:dyDescent="0.25">
      <c r="A407" s="37"/>
      <c r="B407" s="11"/>
      <c r="C407" s="17"/>
    </row>
    <row r="408" spans="1:3" ht="80.099999999999994" customHeight="1" x14ac:dyDescent="0.25">
      <c r="A408" s="37"/>
      <c r="B408" s="11"/>
      <c r="C408" s="17"/>
    </row>
    <row r="409" spans="1:3" ht="80.099999999999994" customHeight="1" x14ac:dyDescent="0.25">
      <c r="A409" s="37"/>
      <c r="B409" s="11"/>
      <c r="C409" s="17"/>
    </row>
    <row r="410" spans="1:3" ht="80.099999999999994" customHeight="1" x14ac:dyDescent="0.25">
      <c r="A410" s="37"/>
      <c r="B410" s="11"/>
      <c r="C410" s="17"/>
    </row>
    <row r="411" spans="1:3" ht="80.099999999999994" customHeight="1" x14ac:dyDescent="0.25">
      <c r="A411" s="37"/>
      <c r="B411" s="11"/>
      <c r="C411" s="17"/>
    </row>
    <row r="412" spans="1:3" ht="80.099999999999994" customHeight="1" x14ac:dyDescent="0.25">
      <c r="A412" s="37"/>
      <c r="B412" s="11"/>
      <c r="C412" s="17"/>
    </row>
    <row r="413" spans="1:3" ht="80.099999999999994" customHeight="1" x14ac:dyDescent="0.25">
      <c r="A413" s="37"/>
      <c r="B413" s="11"/>
      <c r="C413" s="17"/>
    </row>
    <row r="414" spans="1:3" ht="80.099999999999994" customHeight="1" x14ac:dyDescent="0.25">
      <c r="A414" s="37"/>
      <c r="B414" s="11"/>
      <c r="C414" s="17"/>
    </row>
    <row r="415" spans="1:3" ht="80.099999999999994" customHeight="1" x14ac:dyDescent="0.25">
      <c r="A415" s="37"/>
      <c r="B415" s="11"/>
      <c r="C415" s="17"/>
    </row>
    <row r="416" spans="1:3" ht="80.099999999999994" customHeight="1" x14ac:dyDescent="0.25">
      <c r="A416" s="37"/>
      <c r="B416" s="11"/>
      <c r="C416" s="17"/>
    </row>
    <row r="417" spans="1:3" ht="80.099999999999994" customHeight="1" x14ac:dyDescent="0.25">
      <c r="A417" s="37"/>
      <c r="B417" s="11"/>
      <c r="C417" s="17"/>
    </row>
    <row r="418" spans="1:3" ht="80.099999999999994" customHeight="1" x14ac:dyDescent="0.25">
      <c r="A418" s="37"/>
      <c r="B418" s="11"/>
      <c r="C418" s="17"/>
    </row>
    <row r="419" spans="1:3" ht="80.099999999999994" customHeight="1" x14ac:dyDescent="0.25">
      <c r="A419" s="37"/>
      <c r="B419" s="11"/>
      <c r="C419" s="17"/>
    </row>
    <row r="420" spans="1:3" ht="80.099999999999994" customHeight="1" x14ac:dyDescent="0.25">
      <c r="A420" s="37"/>
      <c r="B420" s="11"/>
      <c r="C420" s="17"/>
    </row>
    <row r="421" spans="1:3" ht="80.099999999999994" customHeight="1" x14ac:dyDescent="0.25">
      <c r="A421" s="37"/>
      <c r="B421" s="11"/>
      <c r="C421" s="17"/>
    </row>
    <row r="422" spans="1:3" ht="80.099999999999994" customHeight="1" x14ac:dyDescent="0.25">
      <c r="A422" s="37"/>
      <c r="B422" s="11"/>
      <c r="C422" s="17"/>
    </row>
    <row r="423" spans="1:3" ht="80.099999999999994" customHeight="1" x14ac:dyDescent="0.25">
      <c r="A423" s="37"/>
      <c r="B423" s="11"/>
      <c r="C423" s="17"/>
    </row>
    <row r="424" spans="1:3" ht="80.099999999999994" customHeight="1" x14ac:dyDescent="0.25">
      <c r="A424" s="37"/>
      <c r="B424" s="11"/>
      <c r="C424" s="17"/>
    </row>
    <row r="425" spans="1:3" ht="80.099999999999994" customHeight="1" x14ac:dyDescent="0.25">
      <c r="A425" s="37"/>
      <c r="B425" s="11"/>
      <c r="C425" s="17"/>
    </row>
    <row r="426" spans="1:3" ht="80.099999999999994" customHeight="1" x14ac:dyDescent="0.25">
      <c r="A426" s="37"/>
      <c r="B426" s="11"/>
      <c r="C426" s="17"/>
    </row>
    <row r="427" spans="1:3" ht="80.099999999999994" customHeight="1" x14ac:dyDescent="0.25">
      <c r="A427" s="37"/>
      <c r="B427" s="11"/>
      <c r="C427" s="17"/>
    </row>
    <row r="428" spans="1:3" ht="80.099999999999994" customHeight="1" x14ac:dyDescent="0.25">
      <c r="A428" s="37"/>
      <c r="B428" s="11"/>
      <c r="C428" s="17"/>
    </row>
    <row r="429" spans="1:3" ht="80.099999999999994" customHeight="1" x14ac:dyDescent="0.25">
      <c r="A429" s="37"/>
      <c r="B429" s="11"/>
      <c r="C429" s="17"/>
    </row>
    <row r="430" spans="1:3" ht="80.099999999999994" customHeight="1" x14ac:dyDescent="0.25">
      <c r="A430" s="37"/>
      <c r="B430" s="11"/>
      <c r="C430" s="17"/>
    </row>
    <row r="431" spans="1:3" ht="80.099999999999994" customHeight="1" x14ac:dyDescent="0.25">
      <c r="A431" s="37"/>
      <c r="B431" s="11"/>
      <c r="C431" s="17"/>
    </row>
    <row r="432" spans="1:3" ht="80.099999999999994" customHeight="1" x14ac:dyDescent="0.25">
      <c r="A432" s="37"/>
      <c r="B432" s="11"/>
      <c r="C432" s="17"/>
    </row>
    <row r="433" spans="1:3" ht="80.099999999999994" customHeight="1" x14ac:dyDescent="0.25">
      <c r="A433" s="37"/>
      <c r="B433" s="11"/>
      <c r="C433" s="17"/>
    </row>
    <row r="434" spans="1:3" ht="80.099999999999994" customHeight="1" x14ac:dyDescent="0.25">
      <c r="A434" s="37"/>
      <c r="B434" s="11"/>
      <c r="C434" s="17"/>
    </row>
    <row r="435" spans="1:3" ht="80.099999999999994" customHeight="1" x14ac:dyDescent="0.25">
      <c r="A435" s="37"/>
      <c r="B435" s="11"/>
      <c r="C435" s="17"/>
    </row>
    <row r="436" spans="1:3" ht="80.099999999999994" customHeight="1" x14ac:dyDescent="0.25">
      <c r="A436" s="37"/>
      <c r="B436" s="11"/>
      <c r="C436" s="17"/>
    </row>
    <row r="437" spans="1:3" ht="80.099999999999994" customHeight="1" x14ac:dyDescent="0.25">
      <c r="A437" s="37"/>
      <c r="B437" s="11"/>
      <c r="C437" s="17"/>
    </row>
    <row r="438" spans="1:3" ht="80.099999999999994" customHeight="1" x14ac:dyDescent="0.25">
      <c r="A438" s="37"/>
      <c r="B438" s="11"/>
      <c r="C438" s="17"/>
    </row>
    <row r="439" spans="1:3" ht="80.099999999999994" customHeight="1" x14ac:dyDescent="0.25">
      <c r="A439" s="37"/>
      <c r="B439" s="11"/>
      <c r="C439" s="17"/>
    </row>
    <row r="440" spans="1:3" ht="80.099999999999994" customHeight="1" x14ac:dyDescent="0.25">
      <c r="A440" s="37"/>
      <c r="B440" s="11"/>
      <c r="C440" s="17"/>
    </row>
    <row r="441" spans="1:3" ht="80.099999999999994" customHeight="1" x14ac:dyDescent="0.25">
      <c r="A441" s="37"/>
      <c r="B441" s="11"/>
      <c r="C441" s="17"/>
    </row>
    <row r="442" spans="1:3" ht="80.099999999999994" customHeight="1" x14ac:dyDescent="0.25">
      <c r="A442" s="37"/>
      <c r="B442" s="11"/>
      <c r="C442" s="17"/>
    </row>
    <row r="443" spans="1:3" ht="80.099999999999994" customHeight="1" x14ac:dyDescent="0.25">
      <c r="A443" s="37"/>
      <c r="B443" s="11"/>
      <c r="C443" s="17"/>
    </row>
    <row r="444" spans="1:3" ht="80.099999999999994" customHeight="1" x14ac:dyDescent="0.25">
      <c r="A444" s="37"/>
      <c r="B444" s="11"/>
      <c r="C444" s="17"/>
    </row>
    <row r="445" spans="1:3" ht="80.099999999999994" customHeight="1" x14ac:dyDescent="0.25">
      <c r="A445" s="37"/>
      <c r="B445" s="11"/>
      <c r="C445" s="17"/>
    </row>
    <row r="446" spans="1:3" ht="80.099999999999994" customHeight="1" x14ac:dyDescent="0.25">
      <c r="A446" s="37"/>
      <c r="B446" s="11"/>
      <c r="C446" s="17"/>
    </row>
    <row r="447" spans="1:3" ht="80.099999999999994" customHeight="1" x14ac:dyDescent="0.25">
      <c r="A447" s="37"/>
      <c r="B447" s="11"/>
      <c r="C447" s="17"/>
    </row>
    <row r="448" spans="1:3" ht="80.099999999999994" customHeight="1" x14ac:dyDescent="0.25">
      <c r="A448" s="37"/>
      <c r="B448" s="11"/>
      <c r="C448" s="17"/>
    </row>
    <row r="449" spans="1:3" ht="80.099999999999994" customHeight="1" x14ac:dyDescent="0.25">
      <c r="A449" s="37"/>
      <c r="B449" s="11"/>
      <c r="C449" s="17"/>
    </row>
    <row r="450" spans="1:3" ht="80.099999999999994" customHeight="1" x14ac:dyDescent="0.25">
      <c r="A450" s="37"/>
      <c r="B450" s="11"/>
      <c r="C450" s="17"/>
    </row>
    <row r="451" spans="1:3" ht="80.099999999999994" customHeight="1" x14ac:dyDescent="0.25">
      <c r="A451" s="37"/>
      <c r="B451" s="11"/>
      <c r="C451" s="17"/>
    </row>
    <row r="452" spans="1:3" ht="80.099999999999994" customHeight="1" x14ac:dyDescent="0.25">
      <c r="A452" s="37"/>
      <c r="B452" s="11"/>
      <c r="C452" s="17"/>
    </row>
    <row r="453" spans="1:3" ht="80.099999999999994" customHeight="1" x14ac:dyDescent="0.25">
      <c r="A453" s="37"/>
      <c r="B453" s="11"/>
      <c r="C453" s="17"/>
    </row>
    <row r="454" spans="1:3" ht="80.099999999999994" customHeight="1" x14ac:dyDescent="0.25">
      <c r="A454" s="37"/>
      <c r="B454" s="11"/>
      <c r="C454" s="17"/>
    </row>
    <row r="455" spans="1:3" ht="80.099999999999994" customHeight="1" x14ac:dyDescent="0.25">
      <c r="A455" s="37"/>
      <c r="B455" s="11"/>
      <c r="C455" s="17"/>
    </row>
    <row r="456" spans="1:3" ht="80.099999999999994" customHeight="1" x14ac:dyDescent="0.25">
      <c r="A456" s="37"/>
      <c r="B456" s="11"/>
      <c r="C456" s="17"/>
    </row>
    <row r="457" spans="1:3" ht="80.099999999999994" customHeight="1" x14ac:dyDescent="0.25">
      <c r="A457" s="37"/>
      <c r="B457" s="11"/>
      <c r="C457" s="17"/>
    </row>
    <row r="458" spans="1:3" ht="80.099999999999994" customHeight="1" x14ac:dyDescent="0.25">
      <c r="A458" s="37"/>
      <c r="B458" s="11"/>
      <c r="C458" s="17"/>
    </row>
    <row r="459" spans="1:3" ht="80.099999999999994" customHeight="1" x14ac:dyDescent="0.25">
      <c r="A459" s="37"/>
      <c r="B459" s="11"/>
      <c r="C459" s="17"/>
    </row>
    <row r="460" spans="1:3" ht="80.099999999999994" customHeight="1" x14ac:dyDescent="0.25">
      <c r="A460" s="37"/>
      <c r="B460" s="11"/>
      <c r="C460" s="17"/>
    </row>
    <row r="461" spans="1:3" ht="80.099999999999994" customHeight="1" x14ac:dyDescent="0.25">
      <c r="A461" s="37"/>
      <c r="B461" s="11"/>
      <c r="C461" s="17"/>
    </row>
    <row r="462" spans="1:3" ht="80.099999999999994" customHeight="1" x14ac:dyDescent="0.25">
      <c r="A462" s="37"/>
      <c r="B462" s="11"/>
      <c r="C462" s="17"/>
    </row>
    <row r="463" spans="1:3" ht="80.099999999999994" customHeight="1" x14ac:dyDescent="0.25">
      <c r="A463" s="37"/>
      <c r="B463" s="11"/>
      <c r="C463" s="17"/>
    </row>
    <row r="464" spans="1:3" ht="80.099999999999994" customHeight="1" x14ac:dyDescent="0.25">
      <c r="A464" s="37"/>
      <c r="B464" s="11"/>
      <c r="C464" s="17"/>
    </row>
    <row r="465" spans="1:3" ht="80.099999999999994" customHeight="1" x14ac:dyDescent="0.25">
      <c r="A465" s="37"/>
      <c r="B465" s="11"/>
      <c r="C465" s="17"/>
    </row>
    <row r="466" spans="1:3" ht="80.099999999999994" customHeight="1" x14ac:dyDescent="0.25">
      <c r="A466" s="37"/>
      <c r="B466" s="11"/>
      <c r="C466" s="17"/>
    </row>
    <row r="467" spans="1:3" ht="80.099999999999994" customHeight="1" x14ac:dyDescent="0.25">
      <c r="A467" s="37"/>
      <c r="B467" s="11"/>
      <c r="C467" s="17"/>
    </row>
    <row r="468" spans="1:3" ht="80.099999999999994" customHeight="1" x14ac:dyDescent="0.25">
      <c r="A468" s="37"/>
      <c r="B468" s="11"/>
      <c r="C468" s="17"/>
    </row>
    <row r="469" spans="1:3" ht="80.099999999999994" customHeight="1" x14ac:dyDescent="0.25">
      <c r="A469" s="37"/>
      <c r="B469" s="11"/>
      <c r="C469" s="17"/>
    </row>
    <row r="470" spans="1:3" ht="80.099999999999994" customHeight="1" x14ac:dyDescent="0.25">
      <c r="A470" s="37"/>
      <c r="B470" s="11"/>
      <c r="C470" s="17"/>
    </row>
    <row r="471" spans="1:3" ht="80.099999999999994" customHeight="1" x14ac:dyDescent="0.25">
      <c r="A471" s="37"/>
      <c r="B471" s="11"/>
      <c r="C471" s="17"/>
    </row>
    <row r="472" spans="1:3" ht="80.099999999999994" customHeight="1" x14ac:dyDescent="0.25">
      <c r="A472" s="37"/>
      <c r="B472" s="11"/>
      <c r="C472" s="17"/>
    </row>
    <row r="473" spans="1:3" ht="80.099999999999994" customHeight="1" x14ac:dyDescent="0.25">
      <c r="A473" s="37"/>
      <c r="B473" s="11"/>
      <c r="C473" s="17"/>
    </row>
    <row r="474" spans="1:3" ht="80.099999999999994" customHeight="1" x14ac:dyDescent="0.25">
      <c r="A474" s="37"/>
      <c r="B474" s="11"/>
      <c r="C474" s="17"/>
    </row>
    <row r="475" spans="1:3" ht="80.099999999999994" customHeight="1" x14ac:dyDescent="0.25">
      <c r="A475" s="37"/>
      <c r="B475" s="11"/>
      <c r="C475" s="17"/>
    </row>
    <row r="476" spans="1:3" ht="80.099999999999994" customHeight="1" x14ac:dyDescent="0.25">
      <c r="A476" s="37"/>
      <c r="B476" s="11"/>
      <c r="C476" s="17"/>
    </row>
    <row r="477" spans="1:3" ht="80.099999999999994" customHeight="1" x14ac:dyDescent="0.25">
      <c r="A477" s="37"/>
      <c r="B477" s="11"/>
      <c r="C477" s="17"/>
    </row>
    <row r="478" spans="1:3" ht="80.099999999999994" customHeight="1" x14ac:dyDescent="0.25">
      <c r="A478" s="37"/>
      <c r="B478" s="11"/>
      <c r="C478" s="17"/>
    </row>
    <row r="479" spans="1:3" ht="80.099999999999994" customHeight="1" x14ac:dyDescent="0.25">
      <c r="A479" s="37"/>
      <c r="B479" s="11"/>
      <c r="C479" s="17"/>
    </row>
    <row r="480" spans="1:3" ht="80.099999999999994" customHeight="1" x14ac:dyDescent="0.25">
      <c r="A480" s="37"/>
      <c r="B480" s="11"/>
      <c r="C480" s="17"/>
    </row>
    <row r="481" spans="1:3" ht="80.099999999999994" customHeight="1" x14ac:dyDescent="0.25">
      <c r="A481" s="37"/>
      <c r="B481" s="11"/>
      <c r="C481" s="17"/>
    </row>
    <row r="482" spans="1:3" ht="80.099999999999994" customHeight="1" x14ac:dyDescent="0.25">
      <c r="A482" s="37"/>
      <c r="B482" s="11"/>
      <c r="C482" s="17"/>
    </row>
    <row r="483" spans="1:3" ht="80.099999999999994" customHeight="1" x14ac:dyDescent="0.25">
      <c r="A483" s="37"/>
      <c r="B483" s="11"/>
      <c r="C483" s="17"/>
    </row>
    <row r="484" spans="1:3" ht="80.099999999999994" customHeight="1" x14ac:dyDescent="0.25">
      <c r="A484" s="37"/>
      <c r="B484" s="11"/>
      <c r="C484" s="17"/>
    </row>
    <row r="485" spans="1:3" ht="80.099999999999994" customHeight="1" x14ac:dyDescent="0.25">
      <c r="A485" s="37"/>
      <c r="B485" s="11"/>
      <c r="C485" s="17"/>
    </row>
    <row r="486" spans="1:3" ht="80.099999999999994" customHeight="1" x14ac:dyDescent="0.25">
      <c r="A486" s="37"/>
      <c r="B486" s="11"/>
      <c r="C486" s="17"/>
    </row>
    <row r="487" spans="1:3" ht="80.099999999999994" customHeight="1" x14ac:dyDescent="0.25">
      <c r="A487" s="37"/>
      <c r="B487" s="11"/>
      <c r="C487" s="17"/>
    </row>
    <row r="488" spans="1:3" ht="80.099999999999994" customHeight="1" x14ac:dyDescent="0.25">
      <c r="A488" s="37"/>
      <c r="B488" s="11"/>
      <c r="C488" s="17"/>
    </row>
    <row r="489" spans="1:3" ht="80.099999999999994" customHeight="1" x14ac:dyDescent="0.25">
      <c r="A489" s="37"/>
      <c r="B489" s="11"/>
      <c r="C489" s="17"/>
    </row>
    <row r="490" spans="1:3" ht="80.099999999999994" customHeight="1" x14ac:dyDescent="0.25">
      <c r="A490" s="37"/>
      <c r="B490" s="11"/>
      <c r="C490" s="17"/>
    </row>
    <row r="491" spans="1:3" ht="80.099999999999994" customHeight="1" x14ac:dyDescent="0.25">
      <c r="A491" s="37"/>
      <c r="B491" s="11"/>
      <c r="C491" s="17"/>
    </row>
    <row r="492" spans="1:3" ht="80.099999999999994" customHeight="1" x14ac:dyDescent="0.25">
      <c r="A492" s="37"/>
      <c r="B492" s="11"/>
      <c r="C492" s="17"/>
    </row>
  </sheetData>
  <mergeCells count="2">
    <mergeCell ref="A1:H1"/>
    <mergeCell ref="A2:H2"/>
  </mergeCells>
  <printOptions horizontalCentered="1" verticalCentered="1"/>
  <pageMargins left="0" right="0" top="0" bottom="0" header="0" footer="0"/>
  <pageSetup paperSize="119" orientation="portrait" horizontalDpi="360" verticalDpi="360" r:id="rId1"/>
  <rowBreaks count="3" manualBreakCount="3">
    <brk id="8" max="2" man="1"/>
    <brk id="13" max="2" man="1"/>
    <brk id="18" max="2"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492"/>
  <sheetViews>
    <sheetView view="pageBreakPreview" zoomScale="96" zoomScaleNormal="100" workbookViewId="0">
      <selection activeCell="A2" sqref="A2:H2"/>
    </sheetView>
  </sheetViews>
  <sheetFormatPr defaultColWidth="8.85546875" defaultRowHeight="15" x14ac:dyDescent="0.25"/>
  <cols>
    <col min="1" max="1" width="18.7109375" style="38" customWidth="1"/>
    <col min="2" max="2" width="2.42578125" customWidth="1"/>
    <col min="3" max="3" width="18.42578125" customWidth="1"/>
    <col min="4" max="4" width="7.7109375" customWidth="1"/>
    <col min="5" max="5" width="18.7109375" customWidth="1"/>
    <col min="6" max="6" width="2.42578125" customWidth="1"/>
    <col min="7" max="7" width="18.42578125" customWidth="1"/>
    <col min="10" max="10" width="9.42578125" customWidth="1"/>
  </cols>
  <sheetData>
    <row r="1" spans="1:8" ht="83.25" customHeight="1" x14ac:dyDescent="0.25">
      <c r="A1" s="587" t="s">
        <v>280</v>
      </c>
      <c r="B1" s="587"/>
      <c r="C1" s="587"/>
      <c r="D1" s="587"/>
      <c r="E1" s="587"/>
      <c r="F1" s="587"/>
      <c r="G1" s="587"/>
      <c r="H1" s="587"/>
    </row>
    <row r="2" spans="1:8" ht="89.25" customHeight="1" x14ac:dyDescent="0.25">
      <c r="A2" s="588" t="s">
        <v>229</v>
      </c>
      <c r="B2" s="588"/>
      <c r="C2" s="588"/>
      <c r="D2" s="588"/>
      <c r="E2" s="588"/>
      <c r="F2" s="588"/>
      <c r="G2" s="588"/>
      <c r="H2" s="588"/>
    </row>
    <row r="3" spans="1:8" ht="15.75" x14ac:dyDescent="0.25">
      <c r="A3" s="9" t="s">
        <v>30</v>
      </c>
      <c r="B3" s="9"/>
      <c r="C3" s="9" t="s">
        <v>31</v>
      </c>
      <c r="D3" s="38"/>
      <c r="E3" s="38"/>
      <c r="F3" s="38"/>
      <c r="G3" s="38"/>
      <c r="H3" s="38"/>
    </row>
    <row r="4" spans="1:8" ht="48.75" customHeight="1" x14ac:dyDescent="0.25">
      <c r="A4" s="37" t="str">
        <f>IF(ShowContinuousLog!E7="N",CONCATENATE(ShowContinuousLog!A7," ",ShowContinuousLog!E7),CONCATENATE(ShowContinuousLog!A7, " ",ShowContinuousLog!E7," $",ShowContinuousLog!F7))</f>
        <v>1 N</v>
      </c>
      <c r="B4" s="233" t="s">
        <v>32</v>
      </c>
      <c r="C4" s="234" t="str">
        <f>CONCATENATE(ShowContinuousLog!C7,"-",ShowContinuousLog!D7)</f>
        <v>A1-2</v>
      </c>
      <c r="D4" s="38"/>
      <c r="E4" s="37" t="str">
        <f>IF(ShowContinuousLog!E22="N",CONCATENATE(ShowContinuousLog!A22," ",ShowContinuousLog!E22),CONCATENATE(ShowContinuousLog!A22, " ",ShowContinuousLog!E22," $",ShowContinuousLog!F22))</f>
        <v>16 N</v>
      </c>
      <c r="F4" s="233" t="s">
        <v>32</v>
      </c>
      <c r="G4" s="234" t="str">
        <f>CONCATENATE(ShowContinuousLog!C22,"-",ShowContinuousLog!D22)</f>
        <v>B6-12</v>
      </c>
      <c r="H4" s="38"/>
    </row>
    <row r="5" spans="1:8" ht="48.75" customHeight="1" x14ac:dyDescent="0.25">
      <c r="A5" s="37" t="str">
        <f>IF(ShowContinuousLog!E8="N",CONCATENATE(ShowContinuousLog!A8," ",ShowContinuousLog!E8),CONCATENATE(ShowContinuousLog!A8, " ",ShowContinuousLog!E8," $",ShowContinuousLog!F8))</f>
        <v>2 N</v>
      </c>
      <c r="B5" s="233" t="s">
        <v>32</v>
      </c>
      <c r="C5" s="234" t="str">
        <f>CONCATENATE(ShowContinuousLog!C8,"-",ShowContinuousLog!D8)</f>
        <v>A1-3</v>
      </c>
      <c r="D5" s="38"/>
      <c r="E5" s="37" t="str">
        <f>IF(ShowContinuousLog!E23="N",CONCATENATE(ShowContinuousLog!A23," ",ShowContinuousLog!E23),CONCATENATE(ShowContinuousLog!A23, " ",ShowContinuousLog!E23," $",ShowContinuousLog!F23))</f>
        <v>17 N</v>
      </c>
      <c r="F5" s="233" t="s">
        <v>32</v>
      </c>
      <c r="G5" s="234" t="str">
        <f>CONCATENATE(ShowContinuousLog!C23,"-",ShowContinuousLog!D23)</f>
        <v>B6-13</v>
      </c>
      <c r="H5" s="38"/>
    </row>
    <row r="6" spans="1:8" ht="48.75" customHeight="1" x14ac:dyDescent="0.25">
      <c r="A6" s="37" t="str">
        <f>IF(ShowContinuousLog!E9="N",CONCATENATE(ShowContinuousLog!A9," ",ShowContinuousLog!E9),CONCATENATE(ShowContinuousLog!A9, " ",ShowContinuousLog!E9," $",ShowContinuousLog!F9))</f>
        <v>3 N</v>
      </c>
      <c r="B6" s="233" t="s">
        <v>32</v>
      </c>
      <c r="C6" s="234" t="str">
        <f>CONCATENATE(ShowContinuousLog!C9,"-",ShowContinuousLog!D9)</f>
        <v>A3-1</v>
      </c>
      <c r="D6" s="38"/>
      <c r="E6" s="37" t="str">
        <f>IF(ShowContinuousLog!E24="N",CONCATENATE(ShowContinuousLog!A24," ",ShowContinuousLog!E24),CONCATENATE(ShowContinuousLog!A24, " ",ShowContinuousLog!E24," $",ShowContinuousLog!F24))</f>
        <v>18 N</v>
      </c>
      <c r="F6" s="233" t="s">
        <v>32</v>
      </c>
      <c r="G6" s="234" t="str">
        <f>CONCATENATE(ShowContinuousLog!C24,"-",ShowContinuousLog!D24)</f>
        <v>B6-6</v>
      </c>
      <c r="H6" s="38"/>
    </row>
    <row r="7" spans="1:8" ht="48.75" customHeight="1" x14ac:dyDescent="0.25">
      <c r="A7" s="37" t="str">
        <f>IF(ShowContinuousLog!E10="N",CONCATENATE(ShowContinuousLog!A10," ",ShowContinuousLog!E10),CONCATENATE(ShowContinuousLog!A10, " ",ShowContinuousLog!E10," $",ShowContinuousLog!F10))</f>
        <v>4 N</v>
      </c>
      <c r="B7" s="233" t="s">
        <v>32</v>
      </c>
      <c r="C7" s="234" t="str">
        <f>CONCATENATE(ShowContinuousLog!C10,"-",ShowContinuousLog!D10)</f>
        <v>A10-4</v>
      </c>
      <c r="D7" s="38"/>
      <c r="E7" s="37" t="str">
        <f>IF(ShowContinuousLog!E25="N",CONCATENATE(ShowContinuousLog!A25," ",ShowContinuousLog!E25),CONCATENATE(ShowContinuousLog!A25, " ",ShowContinuousLog!E25," $",ShowContinuousLog!F25))</f>
        <v>19 N</v>
      </c>
      <c r="F7" s="233" t="s">
        <v>32</v>
      </c>
      <c r="G7" s="234" t="str">
        <f>CONCATENATE(ShowContinuousLog!C25,"-",ShowContinuousLog!D25)</f>
        <v>B7-2</v>
      </c>
      <c r="H7" s="38"/>
    </row>
    <row r="8" spans="1:8" ht="48.75" customHeight="1" x14ac:dyDescent="0.25">
      <c r="A8" s="37" t="str">
        <f>IF(ShowContinuousLog!E11="N",CONCATENATE(ShowContinuousLog!A11," ",ShowContinuousLog!E11),CONCATENATE(ShowContinuousLog!A11, " ",ShowContinuousLog!E11," $",ShowContinuousLog!F11))</f>
        <v>5 N</v>
      </c>
      <c r="B8" s="233" t="s">
        <v>32</v>
      </c>
      <c r="C8" s="234" t="str">
        <f>CONCATENATE(ShowContinuousLog!C11,"-",ShowContinuousLog!D11)</f>
        <v>B21-1</v>
      </c>
      <c r="D8" s="38"/>
      <c r="E8" s="37" t="str">
        <f>IF(ShowContinuousLog!E26="N",CONCATENATE(ShowContinuousLog!A26," ",ShowContinuousLog!E26),CONCATENATE(ShowContinuousLog!A26, " ",ShowContinuousLog!E26," $",ShowContinuousLog!F26))</f>
        <v>20 N</v>
      </c>
      <c r="F8" s="233" t="s">
        <v>32</v>
      </c>
      <c r="G8" s="234" t="str">
        <f>CONCATENATE(ShowContinuousLog!C26,"-",ShowContinuousLog!D26)</f>
        <v>B7-3</v>
      </c>
      <c r="H8" s="38"/>
    </row>
    <row r="9" spans="1:8" ht="48.75" customHeight="1" x14ac:dyDescent="0.25">
      <c r="A9" s="37" t="str">
        <f>IF(ShowContinuousLog!E12="N",CONCATENATE(ShowContinuousLog!A12," ",ShowContinuousLog!E12),CONCATENATE(ShowContinuousLog!A12, " ",ShowContinuousLog!E12," $",ShowContinuousLog!F12))</f>
        <v>6 N</v>
      </c>
      <c r="B9" s="233" t="s">
        <v>32</v>
      </c>
      <c r="C9" s="234" t="str">
        <f>CONCATENATE(ShowContinuousLog!C12,"-",ShowContinuousLog!D12)</f>
        <v>A24-2</v>
      </c>
      <c r="D9" s="38"/>
      <c r="E9" s="37" t="str">
        <f>IF(ShowContinuousLog!E27="N",CONCATENATE(ShowContinuousLog!A27," ",ShowContinuousLog!E27),CONCATENATE(ShowContinuousLog!A27, " ",ShowContinuousLog!E27," $",ShowContinuousLog!F27))</f>
        <v>21 N</v>
      </c>
      <c r="F9" s="233" t="s">
        <v>32</v>
      </c>
      <c r="G9" s="234" t="str">
        <f>CONCATENATE(ShowContinuousLog!C27,"-",ShowContinuousLog!D27)</f>
        <v>B10-2</v>
      </c>
      <c r="H9" s="38"/>
    </row>
    <row r="10" spans="1:8" ht="48.75" customHeight="1" x14ac:dyDescent="0.25">
      <c r="A10" s="37" t="str">
        <f>IF(ShowContinuousLog!E13="N",CONCATENATE(ShowContinuousLog!A13," ",ShowContinuousLog!E13),CONCATENATE(ShowContinuousLog!A13, " ",ShowContinuousLog!E13," $",ShowContinuousLog!F13))</f>
        <v>7 N</v>
      </c>
      <c r="B10" s="233" t="s">
        <v>32</v>
      </c>
      <c r="C10" s="234" t="str">
        <f>CONCATENATE(ShowContinuousLog!C13,"-",ShowContinuousLog!D13)</f>
        <v>B1-2</v>
      </c>
      <c r="D10" s="38"/>
      <c r="E10" s="37" t="str">
        <f>IF(ShowContinuousLog!E28="N",CONCATENATE(ShowContinuousLog!A28," ",ShowContinuousLog!E28),CONCATENATE(ShowContinuousLog!A28, " ",ShowContinuousLog!E28," $",ShowContinuousLog!F28))</f>
        <v>22 N</v>
      </c>
      <c r="F10" s="233" t="s">
        <v>32</v>
      </c>
      <c r="G10" s="234" t="str">
        <f>CONCATENATE(ShowContinuousLog!C28,"-",ShowContinuousLog!D28)</f>
        <v>B10-3</v>
      </c>
      <c r="H10" s="38"/>
    </row>
    <row r="11" spans="1:8" ht="48.75" customHeight="1" x14ac:dyDescent="0.25">
      <c r="A11" s="37" t="str">
        <f>IF(ShowContinuousLog!E14="N",CONCATENATE(ShowContinuousLog!A14," ",ShowContinuousLog!E14),CONCATENATE(ShowContinuousLog!A14, " ",ShowContinuousLog!E14," $",ShowContinuousLog!F14))</f>
        <v>8 N</v>
      </c>
      <c r="B11" s="233" t="s">
        <v>32</v>
      </c>
      <c r="C11" s="234" t="str">
        <f>CONCATENATE(ShowContinuousLog!C14,"-",ShowContinuousLog!D14)</f>
        <v>B1-3</v>
      </c>
      <c r="D11" s="38"/>
      <c r="E11" s="37" t="str">
        <f>IF(ShowContinuousLog!E29="N",CONCATENATE(ShowContinuousLog!A29," ",ShowContinuousLog!E29),CONCATENATE(ShowContinuousLog!A29, " ",ShowContinuousLog!E29," $",ShowContinuousLog!F29))</f>
        <v>23 N</v>
      </c>
      <c r="F11" s="233" t="s">
        <v>32</v>
      </c>
      <c r="G11" s="234" t="str">
        <f>CONCATENATE(ShowContinuousLog!C29,"-",ShowContinuousLog!D29)</f>
        <v>B13-1</v>
      </c>
      <c r="H11" s="38"/>
    </row>
    <row r="12" spans="1:8" ht="48.75" customHeight="1" x14ac:dyDescent="0.25">
      <c r="A12" s="37" t="str">
        <f>IF(ShowContinuousLog!E15="N",CONCATENATE(ShowContinuousLog!A15," ",ShowContinuousLog!E15),CONCATENATE(ShowContinuousLog!A15, " ",ShowContinuousLog!E15," $",ShowContinuousLog!F15))</f>
        <v>9 N</v>
      </c>
      <c r="B12" s="233" t="s">
        <v>32</v>
      </c>
      <c r="C12" s="234" t="str">
        <f>CONCATENATE(ShowContinuousLog!C15,"-",ShowContinuousLog!D15)</f>
        <v>B1-4</v>
      </c>
      <c r="D12" s="38"/>
      <c r="E12" s="37" t="str">
        <f>IF(ShowContinuousLog!E30="N",CONCATENATE(ShowContinuousLog!A30," ",ShowContinuousLog!E30),CONCATENATE(ShowContinuousLog!A30, " ",ShowContinuousLog!E30," $",ShowContinuousLog!F30))</f>
        <v>24 N</v>
      </c>
      <c r="F12" s="233" t="s">
        <v>32</v>
      </c>
      <c r="G12" s="234" t="str">
        <f>CONCATENATE(ShowContinuousLog!C30,"-",ShowContinuousLog!D30)</f>
        <v>B13-2</v>
      </c>
      <c r="H12" s="38"/>
    </row>
    <row r="13" spans="1:8" ht="48.75" customHeight="1" x14ac:dyDescent="0.25">
      <c r="A13" s="37" t="str">
        <f>IF(ShowContinuousLog!E16="N",CONCATENATE(ShowContinuousLog!A16," ",ShowContinuousLog!E16),CONCATENATE(ShowContinuousLog!A16, " ",ShowContinuousLog!E16," $",ShowContinuousLog!F16))</f>
        <v>10 N</v>
      </c>
      <c r="B13" s="233" t="s">
        <v>32</v>
      </c>
      <c r="C13" s="234" t="str">
        <f>CONCATENATE(ShowContinuousLog!C16,"-",ShowContinuousLog!D16)</f>
        <v>B3-4</v>
      </c>
      <c r="D13" s="38"/>
      <c r="E13" s="37" t="str">
        <f>IF(ShowContinuousLog!E31="N",CONCATENATE(ShowContinuousLog!A31," ",ShowContinuousLog!E31),CONCATENATE(ShowContinuousLog!A31, " ",ShowContinuousLog!E31," $",ShowContinuousLog!F31))</f>
        <v>25 N</v>
      </c>
      <c r="F13" s="233" t="s">
        <v>32</v>
      </c>
      <c r="G13" s="234" t="str">
        <f>CONCATENATE(ShowContinuousLog!C31,"-",ShowContinuousLog!D31)</f>
        <v>B18-2</v>
      </c>
      <c r="H13" s="38"/>
    </row>
    <row r="14" spans="1:8" ht="48.75" customHeight="1" x14ac:dyDescent="0.25">
      <c r="A14" s="37" t="str">
        <f>IF(ShowContinuousLog!E17="N",CONCATENATE(ShowContinuousLog!A17," ",ShowContinuousLog!E17),CONCATENATE(ShowContinuousLog!A17, " ",ShowContinuousLog!E17," $",ShowContinuousLog!F17))</f>
        <v>11 N</v>
      </c>
      <c r="B14" s="233" t="s">
        <v>32</v>
      </c>
      <c r="C14" s="234" t="str">
        <f>CONCATENATE(ShowContinuousLog!C17,"-",ShowContinuousLog!D17)</f>
        <v>B3-5</v>
      </c>
      <c r="D14" s="38"/>
      <c r="E14" s="37" t="str">
        <f>IF(ShowContinuousLog!E32="N",CONCATENATE(ShowContinuousLog!A32," ",ShowContinuousLog!E32),CONCATENATE(ShowContinuousLog!A32, " ",ShowContinuousLog!E32," $",ShowContinuousLog!F32))</f>
        <v>26 N</v>
      </c>
      <c r="F14" s="233" t="s">
        <v>32</v>
      </c>
      <c r="G14" s="234" t="str">
        <f>CONCATENATE(ShowContinuousLog!C32,"-",ShowContinuousLog!D32)</f>
        <v>B19-2</v>
      </c>
      <c r="H14" s="38"/>
    </row>
    <row r="15" spans="1:8" ht="48.75" customHeight="1" x14ac:dyDescent="0.25">
      <c r="A15" s="37" t="str">
        <f>IF(ShowContinuousLog!E18="N",CONCATENATE(ShowContinuousLog!A18," ",ShowContinuousLog!E18),CONCATENATE(ShowContinuousLog!A18, " ",ShowContinuousLog!E18," $",ShowContinuousLog!F18))</f>
        <v>12 N</v>
      </c>
      <c r="B15" s="233" t="s">
        <v>32</v>
      </c>
      <c r="C15" s="234" t="str">
        <f>CONCATENATE(ShowContinuousLog!C18,"-",ShowContinuousLog!D18)</f>
        <v>B3-6</v>
      </c>
      <c r="D15" s="38"/>
      <c r="E15" s="37" t="str">
        <f>IF(ShowContinuousLog!E33="N",CONCATENATE(ShowContinuousLog!A33," ",ShowContinuousLog!E33),CONCATENATE(ShowContinuousLog!A33, " ",ShowContinuousLog!E33," $",ShowContinuousLog!F33))</f>
        <v>27 N</v>
      </c>
      <c r="F15" s="233" t="s">
        <v>32</v>
      </c>
      <c r="G15" s="234" t="str">
        <f>CONCATENATE(ShowContinuousLog!C33,"-",ShowContinuousLog!D33)</f>
        <v>B22-1</v>
      </c>
      <c r="H15" s="38"/>
    </row>
    <row r="16" spans="1:8" ht="48.75" customHeight="1" x14ac:dyDescent="0.25">
      <c r="A16" s="37" t="str">
        <f>IF(ShowContinuousLog!E19="N",CONCATENATE(ShowContinuousLog!A19," ",ShowContinuousLog!E19),CONCATENATE(ShowContinuousLog!A19, " ",ShowContinuousLog!E19," $",ShowContinuousLog!F19))</f>
        <v>13 N</v>
      </c>
      <c r="B16" s="233" t="s">
        <v>32</v>
      </c>
      <c r="C16" s="234" t="str">
        <f>CONCATENATE(ShowContinuousLog!C19,"-",ShowContinuousLog!D19)</f>
        <v>B4-2</v>
      </c>
      <c r="D16" s="38"/>
      <c r="E16" s="37" t="str">
        <f>IF(ShowContinuousLog!E34="N",CONCATENATE(ShowContinuousLog!A34," ",ShowContinuousLog!E34),CONCATENATE(ShowContinuousLog!A34, " ",ShowContinuousLog!E34," $",ShowContinuousLog!F34))</f>
        <v>28 N</v>
      </c>
      <c r="F16" s="233" t="s">
        <v>32</v>
      </c>
      <c r="G16" s="234" t="str">
        <f>CONCATENATE(ShowContinuousLog!C34,"-",ShowContinuousLog!D34)</f>
        <v>B22-2</v>
      </c>
      <c r="H16" s="38"/>
    </row>
    <row r="17" spans="1:8" ht="48.75" customHeight="1" x14ac:dyDescent="0.25">
      <c r="A17" s="37" t="str">
        <f>IF(ShowContinuousLog!E20="N",CONCATENATE(ShowContinuousLog!A20," ",ShowContinuousLog!E20),CONCATENATE(ShowContinuousLog!A20, " ",ShowContinuousLog!E20," $",ShowContinuousLog!F20))</f>
        <v>14 N</v>
      </c>
      <c r="B17" s="233" t="s">
        <v>32</v>
      </c>
      <c r="C17" s="234" t="str">
        <f>CONCATENATE(ShowContinuousLog!C20,"-",ShowContinuousLog!D20)</f>
        <v>B4-3</v>
      </c>
      <c r="D17" s="38"/>
      <c r="E17" s="37" t="str">
        <f>IF(ShowContinuousLog!E35="N",CONCATENATE(ShowContinuousLog!A35," ",ShowContinuousLog!E35),CONCATENATE(ShowContinuousLog!A35, " ",ShowContinuousLog!E35," $",ShowContinuousLog!F35))</f>
        <v>29 N</v>
      </c>
      <c r="F17" s="233" t="s">
        <v>32</v>
      </c>
      <c r="G17" s="234" t="str">
        <f>CONCATENATE(ShowContinuousLog!C35,"-",ShowContinuousLog!D35)</f>
        <v>C1-1</v>
      </c>
      <c r="H17" s="38"/>
    </row>
    <row r="18" spans="1:8" ht="48.75" customHeight="1" x14ac:dyDescent="0.25">
      <c r="A18" s="37" t="str">
        <f>IF(ShowContinuousLog!E21="N",CONCATENATE(ShowContinuousLog!A21," ",ShowContinuousLog!E21),CONCATENATE(ShowContinuousLog!A21, " ",ShowContinuousLog!E21," $",ShowContinuousLog!F21))</f>
        <v>15 N</v>
      </c>
      <c r="B18" s="233" t="s">
        <v>32</v>
      </c>
      <c r="C18" s="234" t="str">
        <f>CONCATENATE(ShowContinuousLog!C21,"-",ShowContinuousLog!D21)</f>
        <v>B6-11</v>
      </c>
      <c r="D18" s="38"/>
      <c r="E18" s="37" t="str">
        <f>IF(ShowContinuousLog!E36="N",CONCATENATE(ShowContinuousLog!A36," ",ShowContinuousLog!E36),CONCATENATE(ShowContinuousLog!A36, " ",ShowContinuousLog!E36," $",ShowContinuousLog!F36))</f>
        <v>30 N</v>
      </c>
      <c r="F18" s="233" t="s">
        <v>32</v>
      </c>
      <c r="G18" s="234" t="str">
        <f>CONCATENATE(ShowContinuousLog!C36,"-",ShowContinuousLog!D36)</f>
        <v>C2-2</v>
      </c>
      <c r="H18" s="38"/>
    </row>
    <row r="19" spans="1:8" ht="48.75" customHeight="1" x14ac:dyDescent="0.25">
      <c r="A19" s="37" t="str">
        <f>IF(ShowContinuousLog!E37="N",CONCATENATE(ShowContinuousLog!A37," ",ShowContinuousLog!E37),CONCATENATE(ShowContinuousLog!A37, " ",ShowContinuousLog!E37," $",ShowContinuousLog!F37))</f>
        <v>31 N</v>
      </c>
      <c r="B19" s="233" t="s">
        <v>32</v>
      </c>
      <c r="C19" s="234" t="str">
        <f>CONCATENATE(ShowContinuousLog!C37,"-",ShowContinuousLog!D37)</f>
        <v>C2-3</v>
      </c>
      <c r="D19" s="38"/>
      <c r="E19" s="37" t="str">
        <f>IF(ShowContinuousLog!E52="N",CONCATENATE(ShowContinuousLog!A52," ",ShowContinuousLog!E52),CONCATENATE(ShowContinuousLog!A52, " ",ShowContinuousLog!E52," $",ShowContinuousLog!F52))</f>
        <v>46 Y $10</v>
      </c>
      <c r="F19" s="233" t="s">
        <v>32</v>
      </c>
      <c r="G19" s="234" t="str">
        <f>CONCATENATE(ShowContinuousLog!C52,"-",ShowContinuousLog!D52)</f>
        <v>A6-2</v>
      </c>
      <c r="H19" s="38"/>
    </row>
    <row r="20" spans="1:8" ht="48.75" customHeight="1" x14ac:dyDescent="0.25">
      <c r="A20" s="37" t="str">
        <f>IF(ShowContinuousLog!E38="N",CONCATENATE(ShowContinuousLog!A38," ",ShowContinuousLog!E38),CONCATENATE(ShowContinuousLog!A38, " ",ShowContinuousLog!E38," $",ShowContinuousLog!F38))</f>
        <v>32 N</v>
      </c>
      <c r="B20" s="233" t="s">
        <v>32</v>
      </c>
      <c r="C20" s="234" t="str">
        <f>CONCATENATE(ShowContinuousLog!C38,"-",ShowContinuousLog!D38)</f>
        <v>C4-1</v>
      </c>
      <c r="D20" s="38"/>
      <c r="E20" s="37" t="str">
        <f>IF(ShowContinuousLog!E53="N",CONCATENATE(ShowContinuousLog!A53," ",ShowContinuousLog!E53),CONCATENATE(ShowContinuousLog!A53, " ",ShowContinuousLog!E53," $",ShowContinuousLog!F53))</f>
        <v>47 Y $10</v>
      </c>
      <c r="F20" s="233" t="s">
        <v>32</v>
      </c>
      <c r="G20" s="234" t="str">
        <f>CONCATENATE(ShowContinuousLog!C53,"-",ShowContinuousLog!D53)</f>
        <v>A6-3</v>
      </c>
      <c r="H20" s="38"/>
    </row>
    <row r="21" spans="1:8" ht="48.75" customHeight="1" x14ac:dyDescent="0.25">
      <c r="A21" s="37" t="str">
        <f>IF(ShowContinuousLog!E39="N",CONCATENATE(ShowContinuousLog!A39," ",ShowContinuousLog!E39),CONCATENATE(ShowContinuousLog!A39, " ",ShowContinuousLog!E39," $",ShowContinuousLog!F39))</f>
        <v>33 N</v>
      </c>
      <c r="B21" s="233" t="s">
        <v>32</v>
      </c>
      <c r="C21" s="234" t="str">
        <f>CONCATENATE(ShowContinuousLog!C39,"-",ShowContinuousLog!D39)</f>
        <v>C4-2</v>
      </c>
      <c r="D21" s="38"/>
      <c r="E21" s="37" t="str">
        <f>IF(ShowContinuousLog!E54="N",CONCATENATE(ShowContinuousLog!A54," ",ShowContinuousLog!E54),CONCATENATE(ShowContinuousLog!A54, " ",ShowContinuousLog!E54," $",ShowContinuousLog!F54))</f>
        <v>48 Y $10</v>
      </c>
      <c r="F21" s="233" t="s">
        <v>32</v>
      </c>
      <c r="G21" s="234" t="str">
        <f>CONCATENATE(ShowContinuousLog!C54,"-",ShowContinuousLog!D54)</f>
        <v>A11-1</v>
      </c>
      <c r="H21" s="38"/>
    </row>
    <row r="22" spans="1:8" ht="48.75" customHeight="1" x14ac:dyDescent="0.25">
      <c r="A22" s="37" t="str">
        <f>IF(ShowContinuousLog!E40="N",CONCATENATE(ShowContinuousLog!A40," ",ShowContinuousLog!E40),CONCATENATE(ShowContinuousLog!A40, " ",ShowContinuousLog!E40," $",ShowContinuousLog!F40))</f>
        <v>34 N</v>
      </c>
      <c r="B22" s="233" t="s">
        <v>32</v>
      </c>
      <c r="C22" s="234" t="str">
        <f>CONCATENATE(ShowContinuousLog!C40,"-",ShowContinuousLog!D40)</f>
        <v>C4-3</v>
      </c>
      <c r="D22" s="38"/>
      <c r="E22" s="37" t="str">
        <f>IF(ShowContinuousLog!E55="N",CONCATENATE(ShowContinuousLog!A55," ",ShowContinuousLog!E55),CONCATENATE(ShowContinuousLog!A55, " ",ShowContinuousLog!E55," $",ShowContinuousLog!F55))</f>
        <v>49 Y $10</v>
      </c>
      <c r="F22" s="233" t="s">
        <v>32</v>
      </c>
      <c r="G22" s="234" t="str">
        <f>CONCATENATE(ShowContinuousLog!C55,"-",ShowContinuousLog!D55)</f>
        <v>A16   A17-1</v>
      </c>
      <c r="H22" s="38"/>
    </row>
    <row r="23" spans="1:8" ht="48.75" customHeight="1" x14ac:dyDescent="0.25">
      <c r="A23" s="37" t="str">
        <f>IF(ShowContinuousLog!E41="N",CONCATENATE(ShowContinuousLog!A41," ",ShowContinuousLog!E41),CONCATENATE(ShowContinuousLog!A41, " ",ShowContinuousLog!E41," $",ShowContinuousLog!F41))</f>
        <v>35 N</v>
      </c>
      <c r="B23" s="233" t="s">
        <v>32</v>
      </c>
      <c r="C23" s="234" t="str">
        <f>CONCATENATE(ShowContinuousLog!C41,"-",ShowContinuousLog!D41)</f>
        <v>C2-4</v>
      </c>
      <c r="D23" s="38"/>
      <c r="E23" s="37" t="str">
        <f>IF(ShowContinuousLog!E56="N",CONCATENATE(ShowContinuousLog!A56," ",ShowContinuousLog!E56),CONCATENATE(ShowContinuousLog!A56, " ",ShowContinuousLog!E56," $",ShowContinuousLog!F56))</f>
        <v>50 Y $10</v>
      </c>
      <c r="F23" s="233" t="s">
        <v>32</v>
      </c>
      <c r="G23" s="234" t="str">
        <f>CONCATENATE(ShowContinuousLog!C56,"-",ShowContinuousLog!D56)</f>
        <v>A16   A17-2</v>
      </c>
      <c r="H23" s="38"/>
    </row>
    <row r="24" spans="1:8" ht="48.75" customHeight="1" x14ac:dyDescent="0.25">
      <c r="A24" s="37" t="str">
        <f>IF(ShowContinuousLog!E42="N",CONCATENATE(ShowContinuousLog!A42," ",ShowContinuousLog!E42),CONCATENATE(ShowContinuousLog!A42, " ",ShowContinuousLog!E42," $",ShowContinuousLog!F42))</f>
        <v>36 N</v>
      </c>
      <c r="B24" s="233" t="s">
        <v>32</v>
      </c>
      <c r="C24" s="234" t="str">
        <f>CONCATENATE(ShowContinuousLog!C42,"-",ShowContinuousLog!D42)</f>
        <v>C7-2</v>
      </c>
      <c r="D24" s="38"/>
      <c r="E24" s="37" t="str">
        <f>IF(ShowContinuousLog!E57="N",CONCATENATE(ShowContinuousLog!A57," ",ShowContinuousLog!E57),CONCATENATE(ShowContinuousLog!A57, " ",ShowContinuousLog!E57," $",ShowContinuousLog!F57))</f>
        <v>51 Y $10</v>
      </c>
      <c r="F24" s="233" t="s">
        <v>32</v>
      </c>
      <c r="G24" s="234" t="str">
        <f>CONCATENATE(ShowContinuousLog!C57,"-",ShowContinuousLog!D57)</f>
        <v>A18-1</v>
      </c>
      <c r="H24" s="38"/>
    </row>
    <row r="25" spans="1:8" ht="48.75" customHeight="1" x14ac:dyDescent="0.25">
      <c r="A25" s="37" t="str">
        <f>IF(ShowContinuousLog!E43="N",CONCATENATE(ShowContinuousLog!A43," ",ShowContinuousLog!E43),CONCATENATE(ShowContinuousLog!A43, " ",ShowContinuousLog!E43," $",ShowContinuousLog!F43))</f>
        <v>37 N</v>
      </c>
      <c r="B25" s="233" t="s">
        <v>32</v>
      </c>
      <c r="C25" s="234" t="str">
        <f>CONCATENATE(ShowContinuousLog!C43,"-",ShowContinuousLog!D43)</f>
        <v>C7-3</v>
      </c>
      <c r="D25" s="38"/>
      <c r="E25" s="37" t="str">
        <f>IF(ShowContinuousLog!E58="N",CONCATENATE(ShowContinuousLog!A58," ",ShowContinuousLog!E58),CONCATENATE(ShowContinuousLog!A58, " ",ShowContinuousLog!E58," $",ShowContinuousLog!F58))</f>
        <v>52 Y $10</v>
      </c>
      <c r="F25" s="233" t="s">
        <v>32</v>
      </c>
      <c r="G25" s="234" t="str">
        <f>CONCATENATE(ShowContinuousLog!C58,"-",ShowContinuousLog!D58)</f>
        <v>A19-1</v>
      </c>
      <c r="H25" s="38"/>
    </row>
    <row r="26" spans="1:8" ht="48.75" customHeight="1" x14ac:dyDescent="0.25">
      <c r="A26" s="37" t="str">
        <f>IF(ShowContinuousLog!E44="N",CONCATENATE(ShowContinuousLog!A44," ",ShowContinuousLog!E44),CONCATENATE(ShowContinuousLog!A44, " ",ShowContinuousLog!E44," $",ShowContinuousLog!F44))</f>
        <v>38 N</v>
      </c>
      <c r="B26" s="233" t="s">
        <v>32</v>
      </c>
      <c r="C26" s="234" t="str">
        <f>CONCATENATE(ShowContinuousLog!C44,"-",ShowContinuousLog!D44)</f>
        <v>C10-2</v>
      </c>
      <c r="D26" s="38"/>
      <c r="E26" s="37" t="str">
        <f>IF(ShowContinuousLog!E59="N",CONCATENATE(ShowContinuousLog!A59," ",ShowContinuousLog!E59),CONCATENATE(ShowContinuousLog!A59, " ",ShowContinuousLog!E59," $",ShowContinuousLog!F59))</f>
        <v>53 Y $10</v>
      </c>
      <c r="F26" s="233" t="s">
        <v>32</v>
      </c>
      <c r="G26" s="234" t="str">
        <f>CONCATENATE(ShowContinuousLog!C59,"-",ShowContinuousLog!D59)</f>
        <v>A19-2</v>
      </c>
      <c r="H26" s="38"/>
    </row>
    <row r="27" spans="1:8" ht="48.75" customHeight="1" x14ac:dyDescent="0.25">
      <c r="A27" s="37" t="str">
        <f>IF(ShowContinuousLog!E45="N",CONCATENATE(ShowContinuousLog!A45," ",ShowContinuousLog!E45),CONCATENATE(ShowContinuousLog!A45, " ",ShowContinuousLog!E45," $",ShowContinuousLog!F45))</f>
        <v>39 N</v>
      </c>
      <c r="B27" s="233" t="s">
        <v>32</v>
      </c>
      <c r="C27" s="234" t="str">
        <f>CONCATENATE(ShowContinuousLog!C45,"-",ShowContinuousLog!D45)</f>
        <v>C10-3</v>
      </c>
      <c r="D27" s="38"/>
      <c r="E27" s="37" t="str">
        <f>IF(ShowContinuousLog!E60="N",CONCATENATE(ShowContinuousLog!A60," ",ShowContinuousLog!E60),CONCATENATE(ShowContinuousLog!A60, " ",ShowContinuousLog!E60," $",ShowContinuousLog!F60))</f>
        <v>54 Y $10</v>
      </c>
      <c r="F27" s="233" t="s">
        <v>32</v>
      </c>
      <c r="G27" s="234" t="str">
        <f>CONCATENATE(ShowContinuousLog!C60,"-",ShowContinuousLog!D60)</f>
        <v>A19-3</v>
      </c>
      <c r="H27" s="38"/>
    </row>
    <row r="28" spans="1:8" ht="48.75" customHeight="1" x14ac:dyDescent="0.25">
      <c r="A28" s="37" t="str">
        <f>IF(ShowContinuousLog!E46="N",CONCATENATE(ShowContinuousLog!A46," ",ShowContinuousLog!E46),CONCATENATE(ShowContinuousLog!A46, " ",ShowContinuousLog!E46," $",ShowContinuousLog!F46))</f>
        <v>40 N</v>
      </c>
      <c r="B28" s="233" t="s">
        <v>32</v>
      </c>
      <c r="C28" s="234" t="str">
        <f>CONCATENATE(ShowContinuousLog!C46,"-",ShowContinuousLog!D46)</f>
        <v>B9-1</v>
      </c>
      <c r="D28" s="38"/>
      <c r="E28" s="37" t="str">
        <f>IF(ShowContinuousLog!E61="N",CONCATENATE(ShowContinuousLog!A61," ",ShowContinuousLog!E61),CONCATENATE(ShowContinuousLog!A61, " ",ShowContinuousLog!E61," $",ShowContinuousLog!F61))</f>
        <v>55 Y $10</v>
      </c>
      <c r="F28" s="233" t="s">
        <v>32</v>
      </c>
      <c r="G28" s="234" t="str">
        <f>CONCATENATE(ShowContinuousLog!C61,"-",ShowContinuousLog!D61)</f>
        <v>B6-1</v>
      </c>
      <c r="H28" s="38"/>
    </row>
    <row r="29" spans="1:8" ht="48.75" customHeight="1" x14ac:dyDescent="0.25">
      <c r="A29" s="37" t="str">
        <f>IF(ShowContinuousLog!E47="N",CONCATENATE(ShowContinuousLog!A47," ",ShowContinuousLog!E47),CONCATENATE(ShowContinuousLog!A47, " ",ShowContinuousLog!E47," $",ShowContinuousLog!F47))</f>
        <v>41 N</v>
      </c>
      <c r="B29" s="233" t="s">
        <v>32</v>
      </c>
      <c r="C29" s="234" t="str">
        <f>CONCATENATE(ShowContinuousLog!C47,"-",ShowContinuousLog!D47)</f>
        <v>C5-4</v>
      </c>
      <c r="D29" s="38"/>
      <c r="E29" s="37" t="str">
        <f>IF(ShowContinuousLog!E62="N",CONCATENATE(ShowContinuousLog!A62," ",ShowContinuousLog!E62),CONCATENATE(ShowContinuousLog!A62, " ",ShowContinuousLog!E62," $",ShowContinuousLog!F62))</f>
        <v>56 Y $10</v>
      </c>
      <c r="F29" s="233" t="s">
        <v>32</v>
      </c>
      <c r="G29" s="234" t="str">
        <f>CONCATENATE(ShowContinuousLog!C62,"-",ShowContinuousLog!D62)</f>
        <v>B6-2</v>
      </c>
      <c r="H29" s="38"/>
    </row>
    <row r="30" spans="1:8" ht="48.75" customHeight="1" x14ac:dyDescent="0.25">
      <c r="A30" s="37" t="str">
        <f>IF(ShowContinuousLog!E48="N",CONCATENATE(ShowContinuousLog!A48," ",ShowContinuousLog!E48),CONCATENATE(ShowContinuousLog!A48, " ",ShowContinuousLog!E48," $",ShowContinuousLog!F48))</f>
        <v>42 N</v>
      </c>
      <c r="B30" s="233" t="s">
        <v>32</v>
      </c>
      <c r="C30" s="234" t="str">
        <f>CONCATENATE(ShowContinuousLog!C48,"-",ShowContinuousLog!D48)</f>
        <v>C10-4</v>
      </c>
      <c r="D30" s="38"/>
      <c r="E30" s="37" t="str">
        <f>IF(ShowContinuousLog!E63="N",CONCATENATE(ShowContinuousLog!A63," ",ShowContinuousLog!E63),CONCATENATE(ShowContinuousLog!A63, " ",ShowContinuousLog!E63," $",ShowContinuousLog!F63))</f>
        <v>57 Y $6</v>
      </c>
      <c r="F30" s="233" t="s">
        <v>32</v>
      </c>
      <c r="G30" s="234" t="str">
        <f>CONCATENATE(ShowContinuousLog!C63,"-",ShowContinuousLog!D63)</f>
        <v>B11-1</v>
      </c>
      <c r="H30" s="38"/>
    </row>
    <row r="31" spans="1:8" ht="48.75" customHeight="1" x14ac:dyDescent="0.25">
      <c r="A31" s="37" t="str">
        <f>IF(ShowContinuousLog!E49="N",CONCATENATE(ShowContinuousLog!A49," ",ShowContinuousLog!E49),CONCATENATE(ShowContinuousLog!A49, " ",ShowContinuousLog!E49," $",ShowContinuousLog!F49))</f>
        <v>43 N</v>
      </c>
      <c r="B31" s="233" t="s">
        <v>32</v>
      </c>
      <c r="C31" s="234" t="str">
        <f>CONCATENATE(ShowContinuousLog!C49,"-",ShowContinuousLog!D49)</f>
        <v>C10-5</v>
      </c>
      <c r="D31" s="38"/>
      <c r="E31" s="37" t="str">
        <f>IF(ShowContinuousLog!E64="N",CONCATENATE(ShowContinuousLog!A64," ",ShowContinuousLog!E64),CONCATENATE(ShowContinuousLog!A64, " ",ShowContinuousLog!E64," $",ShowContinuousLog!F64))</f>
        <v>58 Y $6</v>
      </c>
      <c r="F31" s="233" t="s">
        <v>32</v>
      </c>
      <c r="G31" s="234" t="str">
        <f>CONCATENATE(ShowContinuousLog!C64,"-",ShowContinuousLog!D64)</f>
        <v>B11-2</v>
      </c>
      <c r="H31" s="38"/>
    </row>
    <row r="32" spans="1:8" ht="48.75" customHeight="1" x14ac:dyDescent="0.25">
      <c r="A32" s="37" t="str">
        <f>IF(ShowContinuousLog!E50="N",CONCATENATE(ShowContinuousLog!A50," ",ShowContinuousLog!E50),CONCATENATE(ShowContinuousLog!A50, " ",ShowContinuousLog!E50," $",ShowContinuousLog!F50))</f>
        <v>44 Y $10</v>
      </c>
      <c r="B32" s="233" t="s">
        <v>32</v>
      </c>
      <c r="C32" s="234" t="str">
        <f>CONCATENATE(ShowContinuousLog!C50,"-",ShowContinuousLog!D50)</f>
        <v>A4-1</v>
      </c>
      <c r="D32" s="38"/>
      <c r="E32" s="37" t="str">
        <f>IF(ShowContinuousLog!E65="N",CONCATENATE(ShowContinuousLog!A65," ",ShowContinuousLog!E65),CONCATENATE(ShowContinuousLog!A65, " ",ShowContinuousLog!E65," $",ShowContinuousLog!F65))</f>
        <v>59 Y $10</v>
      </c>
      <c r="F32" s="233" t="s">
        <v>32</v>
      </c>
      <c r="G32" s="234" t="str">
        <f>CONCATENATE(ShowContinuousLog!C65,"-",ShowContinuousLog!D65)</f>
        <v>C2-1</v>
      </c>
      <c r="H32" s="38"/>
    </row>
    <row r="33" spans="1:8" ht="48.75" customHeight="1" x14ac:dyDescent="0.25">
      <c r="A33" s="37" t="str">
        <f>IF(ShowContinuousLog!E51="N",CONCATENATE(ShowContinuousLog!A51," ",ShowContinuousLog!E51),CONCATENATE(ShowContinuousLog!A51, " ",ShowContinuousLog!E51," $",ShowContinuousLog!F51))</f>
        <v>45 Y $10</v>
      </c>
      <c r="B33" s="233" t="s">
        <v>32</v>
      </c>
      <c r="C33" s="234" t="str">
        <f>CONCATENATE(ShowContinuousLog!C51,"-",ShowContinuousLog!D51)</f>
        <v>A6-1</v>
      </c>
      <c r="D33" s="38"/>
      <c r="E33" s="37" t="str">
        <f>IF(ShowContinuousLog!E66="N",CONCATENATE(ShowContinuousLog!A66," ",ShowContinuousLog!E66),CONCATENATE(ShowContinuousLog!A66, " ",ShowContinuousLog!E66," $",ShowContinuousLog!F66))</f>
        <v>60 Y $6</v>
      </c>
      <c r="F33" s="233" t="s">
        <v>32</v>
      </c>
      <c r="G33" s="234" t="str">
        <f>CONCATENATE(ShowContinuousLog!C66,"-",ShowContinuousLog!D66)</f>
        <v>C7-1</v>
      </c>
      <c r="H33" s="38"/>
    </row>
    <row r="34" spans="1:8" ht="48.75" customHeight="1" x14ac:dyDescent="0.25">
      <c r="A34" s="37" t="str">
        <f>IF(ShowContinuousLog!E67="N",CONCATENATE(ShowContinuousLog!A67," ",ShowContinuousLog!E67),CONCATENATE(ShowContinuousLog!A67, " ",ShowContinuousLog!E67," $",ShowContinuousLog!F67))</f>
        <v>61 Y $6</v>
      </c>
      <c r="B34" s="233" t="s">
        <v>32</v>
      </c>
      <c r="C34" s="234" t="str">
        <f>CONCATENATE(ShowContinuousLog!C67,"-",ShowContinuousLog!D67)</f>
        <v>D1-1</v>
      </c>
      <c r="D34" s="38"/>
      <c r="E34" s="37" t="str">
        <f>IF(ShowContinuousLog!E82="N",CONCATENATE(ShowContinuousLog!A82," ",ShowContinuousLog!E82),CONCATENATE(ShowContinuousLog!A82, " ",ShowContinuousLog!E82," $",ShowContinuousLog!F82))</f>
        <v>76 N</v>
      </c>
      <c r="F34" s="233" t="s">
        <v>32</v>
      </c>
      <c r="G34" s="234" t="str">
        <f>CONCATENATE(ShowContinuousLog!C82,"-",ShowContinuousLog!D82)</f>
        <v>B15-4</v>
      </c>
      <c r="H34" s="38"/>
    </row>
    <row r="35" spans="1:8" ht="48.75" customHeight="1" x14ac:dyDescent="0.25">
      <c r="A35" s="37" t="str">
        <f>IF(ShowContinuousLog!E68="N",CONCATENATE(ShowContinuousLog!A68," ",ShowContinuousLog!E68),CONCATENATE(ShowContinuousLog!A68, " ",ShowContinuousLog!E68," $",ShowContinuousLog!F68))</f>
        <v>62 Y $12P</v>
      </c>
      <c r="B35" s="233" t="s">
        <v>32</v>
      </c>
      <c r="C35" s="234" t="str">
        <f>CONCATENATE(ShowContinuousLog!C68,"-",ShowContinuousLog!D68)</f>
        <v xml:space="preserve">D5-1A </v>
      </c>
      <c r="D35" s="38"/>
      <c r="E35" s="37" t="str">
        <f>IF(ShowContinuousLog!E83="N",CONCATENATE(ShowContinuousLog!A83," ",ShowContinuousLog!E83),CONCATENATE(ShowContinuousLog!A83, " ",ShowContinuousLog!E83," $",ShowContinuousLog!F83))</f>
        <v>77 N</v>
      </c>
      <c r="F35" s="233" t="s">
        <v>32</v>
      </c>
      <c r="G35" s="234" t="str">
        <f>CONCATENATE(ShowContinuousLog!C83,"-",ShowContinuousLog!D83)</f>
        <v>B6-4</v>
      </c>
      <c r="H35" s="38"/>
    </row>
    <row r="36" spans="1:8" ht="48.75" customHeight="1" x14ac:dyDescent="0.25">
      <c r="A36" s="37" t="str">
        <f>IF(ShowContinuousLog!E69="N",CONCATENATE(ShowContinuousLog!A69," ",ShowContinuousLog!E69),CONCATENATE(ShowContinuousLog!A69, " ",ShowContinuousLog!E69," $",ShowContinuousLog!F69))</f>
        <v>63 Y $12P</v>
      </c>
      <c r="B36" s="233" t="s">
        <v>32</v>
      </c>
      <c r="C36" s="234" t="str">
        <f>CONCATENATE(ShowContinuousLog!C69,"-",ShowContinuousLog!D69)</f>
        <v>D5-1B</v>
      </c>
      <c r="D36" s="38"/>
      <c r="E36" s="37" t="str">
        <f>IF(ShowContinuousLog!E84="N",CONCATENATE(ShowContinuousLog!A84," ",ShowContinuousLog!E84),CONCATENATE(ShowContinuousLog!A84, " ",ShowContinuousLog!E84," $",ShowContinuousLog!F84))</f>
        <v>78 N</v>
      </c>
      <c r="F36" s="233" t="s">
        <v>32</v>
      </c>
      <c r="G36" s="234" t="str">
        <f>CONCATENATE(ShowContinuousLog!C84,"-",ShowContinuousLog!D84)</f>
        <v>A20-1</v>
      </c>
      <c r="H36" s="38"/>
    </row>
    <row r="37" spans="1:8" ht="48.75" customHeight="1" x14ac:dyDescent="0.25">
      <c r="A37" s="37" t="str">
        <f>IF(ShowContinuousLog!E70="N",CONCATENATE(ShowContinuousLog!A70," ",ShowContinuousLog!E70),CONCATENATE(ShowContinuousLog!A70, " ",ShowContinuousLog!E70," $",ShowContinuousLog!F70))</f>
        <v>64 Y $15</v>
      </c>
      <c r="B37" s="233" t="s">
        <v>32</v>
      </c>
      <c r="C37" s="234" t="str">
        <f>CONCATENATE(ShowContinuousLog!C70,"-",ShowContinuousLog!D70)</f>
        <v>B6-3</v>
      </c>
      <c r="D37" s="38"/>
      <c r="E37" s="37" t="str">
        <f>IF(ShowContinuousLog!E85="N",CONCATENATE(ShowContinuousLog!A85," ",ShowContinuousLog!E85),CONCATENATE(ShowContinuousLog!A85, " ",ShowContinuousLog!E85," $",ShowContinuousLog!F85))</f>
        <v>79 N</v>
      </c>
      <c r="F37" s="233" t="s">
        <v>32</v>
      </c>
      <c r="G37" s="234" t="str">
        <f>CONCATENATE(ShowContinuousLog!C85,"-",ShowContinuousLog!D85)</f>
        <v>B2-1</v>
      </c>
      <c r="H37" s="38"/>
    </row>
    <row r="38" spans="1:8" ht="48.75" customHeight="1" x14ac:dyDescent="0.25">
      <c r="A38" s="37" t="str">
        <f>IF(ShowContinuousLog!E71="N",CONCATENATE(ShowContinuousLog!A71," ",ShowContinuousLog!E71),CONCATENATE(ShowContinuousLog!A71, " ",ShowContinuousLog!E71," $",ShowContinuousLog!F71))</f>
        <v>65 Y $15</v>
      </c>
      <c r="B38" s="233" t="s">
        <v>32</v>
      </c>
      <c r="C38" s="234" t="str">
        <f>CONCATENATE(ShowContinuousLog!C71,"-",ShowContinuousLog!D71)</f>
        <v>B3-1</v>
      </c>
      <c r="D38" s="38"/>
      <c r="E38" s="37" t="str">
        <f>IF(ShowContinuousLog!E86="N",CONCATENATE(ShowContinuousLog!A86," ",ShowContinuousLog!E86),CONCATENATE(ShowContinuousLog!A86, " ",ShowContinuousLog!E86," $",ShowContinuousLog!F86))</f>
        <v>80 N</v>
      </c>
      <c r="F38" s="233" t="s">
        <v>32</v>
      </c>
      <c r="G38" s="234" t="str">
        <f>CONCATENATE(ShowContinuousLog!C86,"-",ShowContinuousLog!D86)</f>
        <v>A22-2</v>
      </c>
      <c r="H38" s="38"/>
    </row>
    <row r="39" spans="1:8" ht="48.75" customHeight="1" x14ac:dyDescent="0.25">
      <c r="A39" s="37" t="str">
        <f>IF(ShowContinuousLog!E72="N",CONCATENATE(ShowContinuousLog!A72," ",ShowContinuousLog!E72),CONCATENATE(ShowContinuousLog!A72, " ",ShowContinuousLog!E72," $",ShowContinuousLog!F72))</f>
        <v>66 Y $15</v>
      </c>
      <c r="B39" s="233" t="s">
        <v>32</v>
      </c>
      <c r="C39" s="234" t="str">
        <f>CONCATENATE(ShowContinuousLog!C72,"-",ShowContinuousLog!D72)</f>
        <v>B17-8</v>
      </c>
      <c r="D39" s="38"/>
      <c r="E39" s="37" t="str">
        <f>IF(ShowContinuousLog!E87="N",CONCATENATE(ShowContinuousLog!A87," ",ShowContinuousLog!E87),CONCATENATE(ShowContinuousLog!A87, " ",ShowContinuousLog!E87," $",ShowContinuousLog!F87))</f>
        <v>81 N</v>
      </c>
      <c r="F39" s="233" t="s">
        <v>32</v>
      </c>
      <c r="G39" s="234" t="str">
        <f>CONCATENATE(ShowContinuousLog!C87,"-",ShowContinuousLog!D87)</f>
        <v>B2-2</v>
      </c>
      <c r="H39" s="38"/>
    </row>
    <row r="40" spans="1:8" ht="48.75" customHeight="1" x14ac:dyDescent="0.25">
      <c r="A40" s="37" t="str">
        <f>IF(ShowContinuousLog!E73="N",CONCATENATE(ShowContinuousLog!A73," ",ShowContinuousLog!E73),CONCATENATE(ShowContinuousLog!A73, " ",ShowContinuousLog!E73," $",ShowContinuousLog!F73))</f>
        <v>67 Y $10</v>
      </c>
      <c r="B40" s="233" t="s">
        <v>32</v>
      </c>
      <c r="C40" s="234" t="str">
        <f>CONCATENATE(ShowContinuousLog!C73,"-",ShowContinuousLog!D73)</f>
        <v>B6-5</v>
      </c>
      <c r="D40" s="38"/>
      <c r="E40" s="37" t="str">
        <f>IF(ShowContinuousLog!E88="N",CONCATENATE(ShowContinuousLog!A88," ",ShowContinuousLog!E88),CONCATENATE(ShowContinuousLog!A88, " ",ShowContinuousLog!E88," $",ShowContinuousLog!F88))</f>
        <v>82 N</v>
      </c>
      <c r="F40" s="233" t="s">
        <v>32</v>
      </c>
      <c r="G40" s="234" t="str">
        <f>CONCATENATE(ShowContinuousLog!C88,"-",ShowContinuousLog!D88)</f>
        <v>B15-5</v>
      </c>
      <c r="H40" s="38"/>
    </row>
    <row r="41" spans="1:8" ht="48.75" customHeight="1" x14ac:dyDescent="0.25">
      <c r="A41" s="37" t="str">
        <f>IF(ShowContinuousLog!E74="N",CONCATENATE(ShowContinuousLog!A74," ",ShowContinuousLog!E74),CONCATENATE(ShowContinuousLog!A74, " ",ShowContinuousLog!E74," $",ShowContinuousLog!F74))</f>
        <v>68 Y $10</v>
      </c>
      <c r="B41" s="233" t="s">
        <v>32</v>
      </c>
      <c r="C41" s="234" t="str">
        <f>CONCATENATE(ShowContinuousLog!C74,"-",ShowContinuousLog!D74)</f>
        <v>B17-2</v>
      </c>
      <c r="D41" s="38"/>
      <c r="E41" s="37" t="str">
        <f>IF(ShowContinuousLog!E89="N",CONCATENATE(ShowContinuousLog!A89," ",ShowContinuousLog!E89),CONCATENATE(ShowContinuousLog!A89, " ",ShowContinuousLog!E89," $",ShowContinuousLog!F89))</f>
        <v>83 N</v>
      </c>
      <c r="F41" s="233" t="s">
        <v>32</v>
      </c>
      <c r="G41" s="234" t="str">
        <f>CONCATENATE(ShowContinuousLog!C89,"-",ShowContinuousLog!D89)</f>
        <v>D1-2</v>
      </c>
      <c r="H41" s="38"/>
    </row>
    <row r="42" spans="1:8" ht="48.75" customHeight="1" x14ac:dyDescent="0.25">
      <c r="A42" s="37" t="str">
        <f>IF(ShowContinuousLog!E75="N",CONCATENATE(ShowContinuousLog!A75," ",ShowContinuousLog!E75),CONCATENATE(ShowContinuousLog!A75, " ",ShowContinuousLog!E75," $",ShowContinuousLog!F75))</f>
        <v>69 Y $10</v>
      </c>
      <c r="B42" s="233" t="s">
        <v>32</v>
      </c>
      <c r="C42" s="234" t="str">
        <f>CONCATENATE(ShowContinuousLog!C75,"-",ShowContinuousLog!D75)</f>
        <v>B17-3</v>
      </c>
      <c r="D42" s="38"/>
      <c r="E42" s="37" t="str">
        <f>IF(ShowContinuousLog!E90="N",CONCATENATE(ShowContinuousLog!A90," ",ShowContinuousLog!E90),CONCATENATE(ShowContinuousLog!A90, " ",ShowContinuousLog!E90," $",ShowContinuousLog!F90))</f>
        <v>84 N</v>
      </c>
      <c r="F42" s="233" t="s">
        <v>32</v>
      </c>
      <c r="G42" s="234" t="str">
        <f>CONCATENATE(ShowContinuousLog!C90,"-",ShowContinuousLog!D90)</f>
        <v>A12-2</v>
      </c>
      <c r="H42" s="38"/>
    </row>
    <row r="43" spans="1:8" ht="48.75" customHeight="1" x14ac:dyDescent="0.25">
      <c r="A43" s="37" t="str">
        <f>IF(ShowContinuousLog!E76="N",CONCATENATE(ShowContinuousLog!A76," ",ShowContinuousLog!E76),CONCATENATE(ShowContinuousLog!A76, " ",ShowContinuousLog!E76," $",ShowContinuousLog!F76))</f>
        <v>70 Y $10</v>
      </c>
      <c r="B43" s="233" t="s">
        <v>32</v>
      </c>
      <c r="C43" s="234" t="str">
        <f>CONCATENATE(ShowContinuousLog!C76,"-",ShowContinuousLog!D76)</f>
        <v>A24-4</v>
      </c>
      <c r="D43" s="38"/>
      <c r="E43" s="37" t="str">
        <f>IF(ShowContinuousLog!E91="N",CONCATENATE(ShowContinuousLog!A91," ",ShowContinuousLog!E91),CONCATENATE(ShowContinuousLog!A91, " ",ShowContinuousLog!E91," $",ShowContinuousLog!F91))</f>
        <v>85 N</v>
      </c>
      <c r="F43" s="233" t="s">
        <v>32</v>
      </c>
      <c r="G43" s="234" t="str">
        <f>CONCATENATE(ShowContinuousLog!C91,"-",ShowContinuousLog!D91)</f>
        <v>A12-3</v>
      </c>
      <c r="H43" s="38"/>
    </row>
    <row r="44" spans="1:8" ht="48.75" customHeight="1" x14ac:dyDescent="0.25">
      <c r="A44" s="37" t="str">
        <f>IF(ShowContinuousLog!E77="N",CONCATENATE(ShowContinuousLog!A77," ",ShowContinuousLog!E77),CONCATENATE(ShowContinuousLog!A77, " ",ShowContinuousLog!E77," $",ShowContinuousLog!F77))</f>
        <v>71 Y $10</v>
      </c>
      <c r="B44" s="233" t="s">
        <v>32</v>
      </c>
      <c r="C44" s="234" t="str">
        <f>CONCATENATE(ShowContinuousLog!C77,"-",ShowContinuousLog!D77)</f>
        <v>A24-5</v>
      </c>
      <c r="D44" s="38"/>
      <c r="E44" s="37" t="str">
        <f>IF(ShowContinuousLog!E92="N",CONCATENATE(ShowContinuousLog!A92," ",ShowContinuousLog!E92),CONCATENATE(ShowContinuousLog!A92, " ",ShowContinuousLog!E92," $",ShowContinuousLog!F92))</f>
        <v>86 N</v>
      </c>
      <c r="F44" s="233" t="s">
        <v>32</v>
      </c>
      <c r="G44" s="234" t="str">
        <f>CONCATENATE(ShowContinuousLog!C92,"-",ShowContinuousLog!D92)</f>
        <v>B6-7</v>
      </c>
      <c r="H44" s="38"/>
    </row>
    <row r="45" spans="1:8" ht="48.75" customHeight="1" x14ac:dyDescent="0.25">
      <c r="A45" s="37" t="str">
        <f>IF(ShowContinuousLog!E78="N",CONCATENATE(ShowContinuousLog!A78," ",ShowContinuousLog!E78),CONCATENATE(ShowContinuousLog!A78, " ",ShowContinuousLog!E78," $",ShowContinuousLog!F78))</f>
        <v>72 Y $10</v>
      </c>
      <c r="B45" s="233" t="s">
        <v>32</v>
      </c>
      <c r="C45" s="234" t="str">
        <f>CONCATENATE(ShowContinuousLog!C78,"-",ShowContinuousLog!D78)</f>
        <v>A24-3</v>
      </c>
      <c r="D45" s="38"/>
      <c r="E45" s="37" t="str">
        <f>IF(ShowContinuousLog!E93="N",CONCATENATE(ShowContinuousLog!A93," ",ShowContinuousLog!E93),CONCATENATE(ShowContinuousLog!A93, " ",ShowContinuousLog!E93," $",ShowContinuousLog!F93))</f>
        <v>87 N</v>
      </c>
      <c r="F45" s="233" t="s">
        <v>32</v>
      </c>
      <c r="G45" s="234" t="str">
        <f>CONCATENATE(ShowContinuousLog!C93,"-",ShowContinuousLog!D93)</f>
        <v>B23-1</v>
      </c>
      <c r="H45" s="38"/>
    </row>
    <row r="46" spans="1:8" ht="48.75" customHeight="1" x14ac:dyDescent="0.25">
      <c r="A46" s="37" t="str">
        <f>IF(ShowContinuousLog!E79="N",CONCATENATE(ShowContinuousLog!A79," ",ShowContinuousLog!E79),CONCATENATE(ShowContinuousLog!A79, " ",ShowContinuousLog!E79," $",ShowContinuousLog!F79))</f>
        <v>73 Y $10</v>
      </c>
      <c r="B46" s="233" t="s">
        <v>32</v>
      </c>
      <c r="C46" s="234" t="str">
        <f>CONCATENATE(ShowContinuousLog!C79,"-",ShowContinuousLog!D79)</f>
        <v>A24-1</v>
      </c>
      <c r="D46" s="38"/>
      <c r="E46" s="37" t="str">
        <f>IF(ShowContinuousLog!E94="N",CONCATENATE(ShowContinuousLog!A94," ",ShowContinuousLog!E94),CONCATENATE(ShowContinuousLog!A94, " ",ShowContinuousLog!E94," $",ShowContinuousLog!F94))</f>
        <v>88 N</v>
      </c>
      <c r="F46" s="233" t="s">
        <v>32</v>
      </c>
      <c r="G46" s="234" t="str">
        <f>CONCATENATE(ShowContinuousLog!C94,"-",ShowContinuousLog!D94)</f>
        <v>B18-4</v>
      </c>
      <c r="H46" s="38"/>
    </row>
    <row r="47" spans="1:8" ht="48.75" customHeight="1" x14ac:dyDescent="0.25">
      <c r="A47" s="37" t="str">
        <f>IF(ShowContinuousLog!E80="N",CONCATENATE(ShowContinuousLog!A80," ",ShowContinuousLog!E80),CONCATENATE(ShowContinuousLog!A80, " ",ShowContinuousLog!E80," $",ShowContinuousLog!F80))</f>
        <v>74 N</v>
      </c>
      <c r="B47" s="233" t="s">
        <v>32</v>
      </c>
      <c r="C47" s="234" t="str">
        <f>CONCATENATE(ShowContinuousLog!C80,"-",ShowContinuousLog!D80)</f>
        <v>A14-1</v>
      </c>
      <c r="D47" s="38"/>
      <c r="E47" s="37" t="str">
        <f>IF(ShowContinuousLog!E95="N",CONCATENATE(ShowContinuousLog!A95," ",ShowContinuousLog!E95),CONCATENATE(ShowContinuousLog!A95, " ",ShowContinuousLog!E95," $",ShowContinuousLog!F95))</f>
        <v>89 N</v>
      </c>
      <c r="F47" s="233" t="s">
        <v>32</v>
      </c>
      <c r="G47" s="234" t="str">
        <f>CONCATENATE(ShowContinuousLog!C95,"-",ShowContinuousLog!D95)</f>
        <v>B15-1</v>
      </c>
      <c r="H47" s="38"/>
    </row>
    <row r="48" spans="1:8" ht="48.75" customHeight="1" x14ac:dyDescent="0.25">
      <c r="A48" s="37" t="str">
        <f>IF(ShowContinuousLog!E81="N",CONCATENATE(ShowContinuousLog!A81," ",ShowContinuousLog!E81),CONCATENATE(ShowContinuousLog!A81, " ",ShowContinuousLog!E81," $",ShowContinuousLog!F81))</f>
        <v>75 N</v>
      </c>
      <c r="B48" s="233" t="s">
        <v>32</v>
      </c>
      <c r="C48" s="234" t="str">
        <f>CONCATENATE(ShowContinuousLog!C81,"-",ShowContinuousLog!D81)</f>
        <v>B15-3</v>
      </c>
      <c r="D48" s="38"/>
      <c r="E48" s="37" t="str">
        <f>IF(ShowContinuousLog!E96="N",CONCATENATE(ShowContinuousLog!A96," ",ShowContinuousLog!E96),CONCATENATE(ShowContinuousLog!A96, " ",ShowContinuousLog!E96," $",ShowContinuousLog!F96))</f>
        <v>90 N</v>
      </c>
      <c r="F48" s="233" t="s">
        <v>32</v>
      </c>
      <c r="G48" s="234" t="str">
        <f>CONCATENATE(ShowContinuousLog!C96,"-",ShowContinuousLog!D96)</f>
        <v>B21-2</v>
      </c>
      <c r="H48" s="38"/>
    </row>
    <row r="49" spans="1:8" ht="48.75" customHeight="1" x14ac:dyDescent="0.25">
      <c r="A49" s="37" t="str">
        <f>IF(ShowContinuousLog!E97="N",CONCATENATE(ShowContinuousLog!A97," ",ShowContinuousLog!E97),CONCATENATE(ShowContinuousLog!A97, " ",ShowContinuousLog!E97," $",ShowContinuousLog!F97))</f>
        <v>91 N</v>
      </c>
      <c r="B49" s="233" t="s">
        <v>32</v>
      </c>
      <c r="C49" s="234" t="str">
        <f>CONCATENATE(ShowContinuousLog!C97,"-",ShowContinuousLog!D97)</f>
        <v>B18-6</v>
      </c>
      <c r="D49" s="38"/>
      <c r="E49" s="37" t="str">
        <f>IF(ShowContinuousLog!E112="N",CONCATENATE(ShowContinuousLog!A112," ",ShowContinuousLog!E112),CONCATENATE(ShowContinuousLog!A112, " ",ShowContinuousLog!E112," $",ShowContinuousLog!F112))</f>
        <v>106 N</v>
      </c>
      <c r="F49" s="233" t="s">
        <v>32</v>
      </c>
      <c r="G49" s="234" t="str">
        <f>CONCATENATE(ShowContinuousLog!C112,"-",ShowContinuousLog!D112)</f>
        <v>B19-5</v>
      </c>
      <c r="H49" s="38"/>
    </row>
    <row r="50" spans="1:8" ht="48.75" customHeight="1" x14ac:dyDescent="0.25">
      <c r="A50" s="37" t="str">
        <f>IF(ShowContinuousLog!E98="N",CONCATENATE(ShowContinuousLog!A98," ",ShowContinuousLog!E98),CONCATENATE(ShowContinuousLog!A98, " ",ShowContinuousLog!E98," $",ShowContinuousLog!F98))</f>
        <v>92 N</v>
      </c>
      <c r="B50" s="233" t="s">
        <v>32</v>
      </c>
      <c r="C50" s="234" t="str">
        <f>CONCATENATE(ShowContinuousLog!C98,"-",ShowContinuousLog!D98)</f>
        <v>B9-7</v>
      </c>
      <c r="D50" s="38"/>
      <c r="E50" s="37" t="str">
        <f>IF(ShowContinuousLog!E113="N",CONCATENATE(ShowContinuousLog!A113," ",ShowContinuousLog!E113),CONCATENATE(ShowContinuousLog!A113, " ",ShowContinuousLog!E113," $",ShowContinuousLog!F113))</f>
        <v>107 N</v>
      </c>
      <c r="F50" s="233" t="s">
        <v>32</v>
      </c>
      <c r="G50" s="234" t="str">
        <f>CONCATENATE(ShowContinuousLog!C113,"-",ShowContinuousLog!D113)</f>
        <v>B17-5</v>
      </c>
      <c r="H50" s="38"/>
    </row>
    <row r="51" spans="1:8" ht="48.75" customHeight="1" x14ac:dyDescent="0.25">
      <c r="A51" s="37" t="str">
        <f>IF(ShowContinuousLog!E99="N",CONCATENATE(ShowContinuousLog!A99," ",ShowContinuousLog!E99),CONCATENATE(ShowContinuousLog!A99, " ",ShowContinuousLog!E99," $",ShowContinuousLog!F99))</f>
        <v>93 N</v>
      </c>
      <c r="B51" s="233" t="s">
        <v>32</v>
      </c>
      <c r="C51" s="234" t="str">
        <f>CONCATENATE(ShowContinuousLog!C99,"-",ShowContinuousLog!D99)</f>
        <v>B8-1</v>
      </c>
      <c r="D51" s="38"/>
      <c r="E51" s="37" t="str">
        <f>IF(ShowContinuousLog!E114="N",CONCATENATE(ShowContinuousLog!A114," ",ShowContinuousLog!E114),CONCATENATE(ShowContinuousLog!A114, " ",ShowContinuousLog!E114," $",ShowContinuousLog!F114))</f>
        <v>108 N</v>
      </c>
      <c r="F51" s="233" t="s">
        <v>32</v>
      </c>
      <c r="G51" s="234" t="str">
        <f>CONCATENATE(ShowContinuousLog!C114,"-",ShowContinuousLog!D114)</f>
        <v>B3-8</v>
      </c>
      <c r="H51" s="38"/>
    </row>
    <row r="52" spans="1:8" ht="48.75" customHeight="1" x14ac:dyDescent="0.25">
      <c r="A52" s="37" t="str">
        <f>IF(ShowContinuousLog!E100="N",CONCATENATE(ShowContinuousLog!A100," ",ShowContinuousLog!E100),CONCATENATE(ShowContinuousLog!A100, " ",ShowContinuousLog!E100," $",ShowContinuousLog!F100))</f>
        <v>94 N</v>
      </c>
      <c r="B52" s="233" t="s">
        <v>32</v>
      </c>
      <c r="C52" s="234" t="str">
        <f>CONCATENATE(ShowContinuousLog!C100,"-",ShowContinuousLog!D100)</f>
        <v>A21-4</v>
      </c>
      <c r="D52" s="38"/>
      <c r="E52" s="37" t="str">
        <f>IF(ShowContinuousLog!E115="N",CONCATENATE(ShowContinuousLog!A115," ",ShowContinuousLog!E115),CONCATENATE(ShowContinuousLog!A115, " ",ShowContinuousLog!E115," $",ShowContinuousLog!F115))</f>
        <v>109 N</v>
      </c>
      <c r="F52" s="233" t="s">
        <v>32</v>
      </c>
      <c r="G52" s="234" t="str">
        <f>CONCATENATE(ShowContinuousLog!C115,"-",ShowContinuousLog!D115)</f>
        <v>B1-9</v>
      </c>
      <c r="H52" s="38"/>
    </row>
    <row r="53" spans="1:8" ht="48.75" customHeight="1" x14ac:dyDescent="0.25">
      <c r="A53" s="37" t="str">
        <f>IF(ShowContinuousLog!E101="N",CONCATENATE(ShowContinuousLog!A101," ",ShowContinuousLog!E101),CONCATENATE(ShowContinuousLog!A101, " ",ShowContinuousLog!E101," $",ShowContinuousLog!F101))</f>
        <v>95 N</v>
      </c>
      <c r="B53" s="233" t="s">
        <v>32</v>
      </c>
      <c r="C53" s="234" t="str">
        <f>CONCATENATE(ShowContinuousLog!C101,"-",ShowContinuousLog!D101)</f>
        <v>B9-2</v>
      </c>
      <c r="D53" s="38"/>
      <c r="E53" s="37" t="str">
        <f>IF(ShowContinuousLog!E116="N",CONCATENATE(ShowContinuousLog!A116," ",ShowContinuousLog!E116),CONCATENATE(ShowContinuousLog!A116, " ",ShowContinuousLog!E116," $",ShowContinuousLog!F116))</f>
        <v>110 N</v>
      </c>
      <c r="F53" s="233" t="s">
        <v>32</v>
      </c>
      <c r="G53" s="234" t="str">
        <f>CONCATENATE(ShowContinuousLog!C116,"-",ShowContinuousLog!D116)</f>
        <v>B17-6</v>
      </c>
      <c r="H53" s="38"/>
    </row>
    <row r="54" spans="1:8" ht="48.75" customHeight="1" x14ac:dyDescent="0.25">
      <c r="A54" s="37" t="str">
        <f>IF(ShowContinuousLog!E102="N",CONCATENATE(ShowContinuousLog!A102," ",ShowContinuousLog!E102),CONCATENATE(ShowContinuousLog!A102, " ",ShowContinuousLog!E102," $",ShowContinuousLog!F102))</f>
        <v>96 N</v>
      </c>
      <c r="B54" s="233" t="s">
        <v>32</v>
      </c>
      <c r="C54" s="234" t="str">
        <f>CONCATENATE(ShowContinuousLog!C102,"-",ShowContinuousLog!D102)</f>
        <v>B1-5</v>
      </c>
      <c r="D54" s="38"/>
      <c r="E54" s="37" t="str">
        <f>IF(ShowContinuousLog!E117="N",CONCATENATE(ShowContinuousLog!A117," ",ShowContinuousLog!E117),CONCATENATE(ShowContinuousLog!A117, " ",ShowContinuousLog!E117," $",ShowContinuousLog!F117))</f>
        <v>111 N</v>
      </c>
      <c r="F54" s="233" t="s">
        <v>32</v>
      </c>
      <c r="G54" s="234" t="str">
        <f>CONCATENATE(ShowContinuousLog!C117,"-",ShowContinuousLog!D117)</f>
        <v>B3-9</v>
      </c>
      <c r="H54" s="38"/>
    </row>
    <row r="55" spans="1:8" ht="48.75" customHeight="1" x14ac:dyDescent="0.25">
      <c r="A55" s="37" t="str">
        <f>IF(ShowContinuousLog!E103="N",CONCATENATE(ShowContinuousLog!A103," ",ShowContinuousLog!E103),CONCATENATE(ShowContinuousLog!A103, " ",ShowContinuousLog!E103," $",ShowContinuousLog!F103))</f>
        <v>97 N</v>
      </c>
      <c r="B55" s="233" t="s">
        <v>32</v>
      </c>
      <c r="C55" s="234" t="str">
        <f>CONCATENATE(ShowContinuousLog!C103,"-",ShowContinuousLog!D103)</f>
        <v>B11-3</v>
      </c>
      <c r="D55" s="38"/>
      <c r="E55" s="37" t="str">
        <f>IF(ShowContinuousLog!E118="N",CONCATENATE(ShowContinuousLog!A118," ",ShowContinuousLog!E118),CONCATENATE(ShowContinuousLog!A118, " ",ShowContinuousLog!E118," $",ShowContinuousLog!F118))</f>
        <v>112 N</v>
      </c>
      <c r="F55" s="233" t="s">
        <v>32</v>
      </c>
      <c r="G55" s="234" t="str">
        <f>CONCATENATE(ShowContinuousLog!C118,"-",ShowContinuousLog!D118)</f>
        <v>B1-10</v>
      </c>
      <c r="H55" s="38"/>
    </row>
    <row r="56" spans="1:8" ht="48.75" customHeight="1" x14ac:dyDescent="0.25">
      <c r="A56" s="37" t="str">
        <f>IF(ShowContinuousLog!E104="N",CONCATENATE(ShowContinuousLog!A104," ",ShowContinuousLog!E104),CONCATENATE(ShowContinuousLog!A104, " ",ShowContinuousLog!E104," $",ShowContinuousLog!F104))</f>
        <v>98 N</v>
      </c>
      <c r="B56" s="233" t="s">
        <v>32</v>
      </c>
      <c r="C56" s="234" t="str">
        <f>CONCATENATE(ShowContinuousLog!C104,"-",ShowContinuousLog!D104)</f>
        <v>B14-2</v>
      </c>
      <c r="D56" s="38"/>
      <c r="E56" s="37" t="str">
        <f>IF(ShowContinuousLog!E119="N",CONCATENATE(ShowContinuousLog!A119," ",ShowContinuousLog!E119),CONCATENATE(ShowContinuousLog!A119, " ",ShowContinuousLog!E119," $",ShowContinuousLog!F119))</f>
        <v>113 N</v>
      </c>
      <c r="F56" s="233" t="s">
        <v>32</v>
      </c>
      <c r="G56" s="234" t="str">
        <f>CONCATENATE(ShowContinuousLog!C119,"-",ShowContinuousLog!D119)</f>
        <v>B1-11</v>
      </c>
      <c r="H56" s="38"/>
    </row>
    <row r="57" spans="1:8" ht="48.75" customHeight="1" x14ac:dyDescent="0.25">
      <c r="A57" s="37" t="str">
        <f>IF(ShowContinuousLog!E105="N",CONCATENATE(ShowContinuousLog!A105," ",ShowContinuousLog!E105),CONCATENATE(ShowContinuousLog!A105, " ",ShowContinuousLog!E105," $",ShowContinuousLog!F105))</f>
        <v>99 N</v>
      </c>
      <c r="B57" s="233" t="s">
        <v>32</v>
      </c>
      <c r="C57" s="234" t="str">
        <f>CONCATENATE(ShowContinuousLog!C105,"-",ShowContinuousLog!D105)</f>
        <v>B17-7</v>
      </c>
      <c r="D57" s="38"/>
      <c r="E57" s="37" t="str">
        <f>IF(ShowContinuousLog!E120="N",CONCATENATE(ShowContinuousLog!A120," ",ShowContinuousLog!E120),CONCATENATE(ShowContinuousLog!A120, " ",ShowContinuousLog!E120," $",ShowContinuousLog!F120))</f>
        <v>114 N</v>
      </c>
      <c r="F57" s="233" t="s">
        <v>32</v>
      </c>
      <c r="G57" s="234" t="str">
        <f>CONCATENATE(ShowContinuousLog!C120,"-",ShowContinuousLog!D120)</f>
        <v>D6-3A</v>
      </c>
      <c r="H57" s="38"/>
    </row>
    <row r="58" spans="1:8" ht="48.75" customHeight="1" x14ac:dyDescent="0.25">
      <c r="A58" s="37" t="str">
        <f>IF(ShowContinuousLog!E106="N",CONCATENATE(ShowContinuousLog!A106," ",ShowContinuousLog!E106),CONCATENATE(ShowContinuousLog!A106, " ",ShowContinuousLog!E106," $",ShowContinuousLog!F106))</f>
        <v>100 N</v>
      </c>
      <c r="B58" s="233" t="s">
        <v>32</v>
      </c>
      <c r="C58" s="234" t="str">
        <f>CONCATENATE(ShowContinuousLog!C106,"-",ShowContinuousLog!D106)</f>
        <v>B20-2</v>
      </c>
      <c r="D58" s="38"/>
      <c r="E58" s="37" t="str">
        <f>IF(ShowContinuousLog!E121="N",CONCATENATE(ShowContinuousLog!A121," ",ShowContinuousLog!E121),CONCATENATE(ShowContinuousLog!A121, " ",ShowContinuousLog!E121," $",ShowContinuousLog!F121))</f>
        <v>115 N</v>
      </c>
      <c r="F58" s="233" t="s">
        <v>32</v>
      </c>
      <c r="G58" s="234" t="str">
        <f>CONCATENATE(ShowContinuousLog!C121,"-",ShowContinuousLog!D121)</f>
        <v>D6-3B</v>
      </c>
      <c r="H58" s="38"/>
    </row>
    <row r="59" spans="1:8" ht="48.75" customHeight="1" x14ac:dyDescent="0.25">
      <c r="A59" s="37" t="str">
        <f>IF(ShowContinuousLog!E107="N",CONCATENATE(ShowContinuousLog!A107," ",ShowContinuousLog!E107),CONCATENATE(ShowContinuousLog!A107, " ",ShowContinuousLog!E107," $",ShowContinuousLog!F107))</f>
        <v>101 N</v>
      </c>
      <c r="B59" s="233" t="s">
        <v>32</v>
      </c>
      <c r="C59" s="234" t="str">
        <f>CONCATENATE(ShowContinuousLog!C107,"-",ShowContinuousLog!D107)</f>
        <v>B1-1</v>
      </c>
      <c r="D59" s="38"/>
      <c r="E59" s="37" t="str">
        <f>IF(ShowContinuousLog!E122="N",CONCATENATE(ShowContinuousLog!A122," ",ShowContinuousLog!E122),CONCATENATE(ShowContinuousLog!A122, " ",ShowContinuousLog!E122," $",ShowContinuousLog!F122))</f>
        <v>116 N</v>
      </c>
      <c r="F59" s="233" t="s">
        <v>32</v>
      </c>
      <c r="G59" s="234" t="str">
        <f>CONCATENATE(ShowContinuousLog!C122,"-",ShowContinuousLog!D122)</f>
        <v>C6-6</v>
      </c>
      <c r="H59" s="38"/>
    </row>
    <row r="60" spans="1:8" ht="48.75" customHeight="1" x14ac:dyDescent="0.25">
      <c r="A60" s="37" t="str">
        <f>IF(ShowContinuousLog!E108="N",CONCATENATE(ShowContinuousLog!A108," ",ShowContinuousLog!E108),CONCATENATE(ShowContinuousLog!A108, " ",ShowContinuousLog!E108," $",ShowContinuousLog!F108))</f>
        <v>102 N</v>
      </c>
      <c r="B60" s="233" t="s">
        <v>32</v>
      </c>
      <c r="C60" s="234" t="str">
        <f>CONCATENATE(ShowContinuousLog!C108,"-",ShowContinuousLog!D108)</f>
        <v>B1-7</v>
      </c>
      <c r="D60" s="38"/>
      <c r="E60" s="37" t="str">
        <f>IF(ShowContinuousLog!E123="N",CONCATENATE(ShowContinuousLog!A123," ",ShowContinuousLog!E123),CONCATENATE(ShowContinuousLog!A123, " ",ShowContinuousLog!E123," $",ShowContinuousLog!F123))</f>
        <v>117 N</v>
      </c>
      <c r="F60" s="233" t="s">
        <v>32</v>
      </c>
      <c r="G60" s="234" t="str">
        <f>CONCATENATE(ShowContinuousLog!C123,"-",ShowContinuousLog!D123)</f>
        <v>B6-15</v>
      </c>
      <c r="H60" s="38"/>
    </row>
    <row r="61" spans="1:8" ht="48.75" customHeight="1" x14ac:dyDescent="0.25">
      <c r="A61" s="37" t="str">
        <f>IF(ShowContinuousLog!E109="N",CONCATENATE(ShowContinuousLog!A109," ",ShowContinuousLog!E109),CONCATENATE(ShowContinuousLog!A109, " ",ShowContinuousLog!E109," $",ShowContinuousLog!F109))</f>
        <v>103 N</v>
      </c>
      <c r="B61" s="233" t="s">
        <v>32</v>
      </c>
      <c r="C61" s="234" t="str">
        <f>CONCATENATE(ShowContinuousLog!C109,"-",ShowContinuousLog!D109)</f>
        <v>B1-8</v>
      </c>
      <c r="D61" s="38"/>
      <c r="E61" s="37" t="str">
        <f>IF(ShowContinuousLog!E124="N",CONCATENATE(ShowContinuousLog!A124," ",ShowContinuousLog!E124),CONCATENATE(ShowContinuousLog!A124, " ",ShowContinuousLog!E124," $",ShowContinuousLog!F124))</f>
        <v>118 N</v>
      </c>
      <c r="F61" s="233" t="s">
        <v>32</v>
      </c>
      <c r="G61" s="234" t="str">
        <f>CONCATENATE(ShowContinuousLog!C124,"-",ShowContinuousLog!D124)</f>
        <v>C6-4</v>
      </c>
      <c r="H61" s="38"/>
    </row>
    <row r="62" spans="1:8" ht="48.75" customHeight="1" x14ac:dyDescent="0.25">
      <c r="A62" s="37" t="str">
        <f>IF(ShowContinuousLog!E110="N",CONCATENATE(ShowContinuousLog!A110," ",ShowContinuousLog!E110),CONCATENATE(ShowContinuousLog!A110, " ",ShowContinuousLog!E110," $",ShowContinuousLog!F110))</f>
        <v>104 N</v>
      </c>
      <c r="B62" s="233" t="s">
        <v>32</v>
      </c>
      <c r="C62" s="234" t="str">
        <f>CONCATENATE(ShowContinuousLog!C110,"-",ShowContinuousLog!D110)</f>
        <v>D6-1A</v>
      </c>
      <c r="D62" s="38"/>
      <c r="E62" s="37" t="str">
        <f>IF(ShowContinuousLog!E125="N",CONCATENATE(ShowContinuousLog!A125," ",ShowContinuousLog!E125),CONCATENATE(ShowContinuousLog!A125, " ",ShowContinuousLog!E125," $",ShowContinuousLog!F125))</f>
        <v>119 N</v>
      </c>
      <c r="F62" s="233" t="s">
        <v>32</v>
      </c>
      <c r="G62" s="234" t="str">
        <f>CONCATENATE(ShowContinuousLog!C125,"-",ShowContinuousLog!D125)</f>
        <v>B19-3</v>
      </c>
      <c r="H62" s="38"/>
    </row>
    <row r="63" spans="1:8" ht="48.75" customHeight="1" x14ac:dyDescent="0.25">
      <c r="A63" s="37" t="str">
        <f>IF(ShowContinuousLog!E111="N",CONCATENATE(ShowContinuousLog!A111," ",ShowContinuousLog!E111),CONCATENATE(ShowContinuousLog!A111, " ",ShowContinuousLog!E111," $",ShowContinuousLog!F111))</f>
        <v>105 N</v>
      </c>
      <c r="B63" s="233" t="s">
        <v>32</v>
      </c>
      <c r="C63" s="234" t="str">
        <f>CONCATENATE(ShowContinuousLog!C111,"-",ShowContinuousLog!D111)</f>
        <v>D6-1B</v>
      </c>
      <c r="D63" s="38"/>
      <c r="E63" s="37" t="str">
        <f>IF(ShowContinuousLog!E126="N",CONCATENATE(ShowContinuousLog!A126," ",ShowContinuousLog!E126),CONCATENATE(ShowContinuousLog!A126, " ",ShowContinuousLog!E126," $",ShowContinuousLog!F126))</f>
        <v>120 N</v>
      </c>
      <c r="F63" s="233" t="s">
        <v>32</v>
      </c>
      <c r="G63" s="234" t="str">
        <f>CONCATENATE(ShowContinuousLog!C126,"-",ShowContinuousLog!D126)</f>
        <v>A9-1</v>
      </c>
      <c r="H63" s="38"/>
    </row>
    <row r="64" spans="1:8" ht="48.75" customHeight="1" x14ac:dyDescent="0.25">
      <c r="A64" s="37" t="str">
        <f>IF(ShowContinuousLog!E127="N",CONCATENATE(ShowContinuousLog!A127," ",ShowContinuousLog!E127),CONCATENATE(ShowContinuousLog!A127, " ",ShowContinuousLog!E127," $",ShowContinuousLog!F127))</f>
        <v>121 N</v>
      </c>
      <c r="B64" s="233" t="s">
        <v>32</v>
      </c>
      <c r="C64" s="234" t="str">
        <f>CONCATENATE(ShowContinuousLog!C127,"-",ShowContinuousLog!D127)</f>
        <v>B11-5</v>
      </c>
      <c r="D64" s="38"/>
      <c r="E64" s="37" t="str">
        <f>IF(ShowContinuousLog!E142="N",CONCATENATE(ShowContinuousLog!A142," ",ShowContinuousLog!E142),CONCATENATE(ShowContinuousLog!A142, " ",ShowContinuousLog!E142," $",ShowContinuousLog!F142))</f>
        <v>136 N</v>
      </c>
      <c r="F64" s="233" t="s">
        <v>32</v>
      </c>
      <c r="G64" s="234" t="str">
        <f>CONCATENATE(ShowContinuousLog!C142,"-",ShowContinuousLog!D142)</f>
        <v>C10-1</v>
      </c>
      <c r="H64" s="38"/>
    </row>
    <row r="65" spans="1:8" ht="48.75" customHeight="1" x14ac:dyDescent="0.25">
      <c r="A65" s="37" t="str">
        <f>IF(ShowContinuousLog!E128="N",CONCATENATE(ShowContinuousLog!A128," ",ShowContinuousLog!E128),CONCATENATE(ShowContinuousLog!A128, " ",ShowContinuousLog!E128," $",ShowContinuousLog!F128))</f>
        <v>122 N</v>
      </c>
      <c r="B65" s="233" t="s">
        <v>32</v>
      </c>
      <c r="C65" s="234" t="str">
        <f>CONCATENATE(ShowContinuousLog!C128,"-",ShowContinuousLog!D128)</f>
        <v>B9-5</v>
      </c>
      <c r="D65" s="38"/>
      <c r="E65" s="37" t="str">
        <f>IF(ShowContinuousLog!E143="N",CONCATENATE(ShowContinuousLog!A143," ",ShowContinuousLog!E143),CONCATENATE(ShowContinuousLog!A143, " ",ShowContinuousLog!E143," $",ShowContinuousLog!F143))</f>
        <v>137 N</v>
      </c>
      <c r="F65" s="233" t="s">
        <v>32</v>
      </c>
      <c r="G65" s="234" t="str">
        <f>CONCATENATE(ShowContinuousLog!C143,"-",ShowContinuousLog!D143)</f>
        <v>A18-2</v>
      </c>
      <c r="H65" s="38"/>
    </row>
    <row r="66" spans="1:8" ht="48.75" customHeight="1" x14ac:dyDescent="0.25">
      <c r="A66" s="37" t="str">
        <f>IF(ShowContinuousLog!E129="N",CONCATENATE(ShowContinuousLog!A129," ",ShowContinuousLog!E129),CONCATENATE(ShowContinuousLog!A129, " ",ShowContinuousLog!E129," $",ShowContinuousLog!F129))</f>
        <v>123 N</v>
      </c>
      <c r="B66" s="233" t="s">
        <v>32</v>
      </c>
      <c r="C66" s="234" t="str">
        <f>CONCATENATE(ShowContinuousLog!C129,"-",ShowContinuousLog!D129)</f>
        <v>CC5-1</v>
      </c>
      <c r="D66" s="38"/>
      <c r="E66" s="37" t="str">
        <f>IF(ShowContinuousLog!E144="N",CONCATENATE(ShowContinuousLog!A144," ",ShowContinuousLog!E144),CONCATENATE(ShowContinuousLog!A144, " ",ShowContinuousLog!E144," $",ShowContinuousLog!F144))</f>
        <v>138 N</v>
      </c>
      <c r="F66" s="233" t="s">
        <v>32</v>
      </c>
      <c r="G66" s="234" t="str">
        <f>CONCATENATE(ShowContinuousLog!C144,"-",ShowContinuousLog!D144)</f>
        <v>B20-1</v>
      </c>
      <c r="H66" s="38"/>
    </row>
    <row r="67" spans="1:8" ht="48.75" customHeight="1" x14ac:dyDescent="0.25">
      <c r="A67" s="37" t="str">
        <f>IF(ShowContinuousLog!E130="N",CONCATENATE(ShowContinuousLog!A130," ",ShowContinuousLog!E130),CONCATENATE(ShowContinuousLog!A130, " ",ShowContinuousLog!E130," $",ShowContinuousLog!F130))</f>
        <v>124 N</v>
      </c>
      <c r="B67" s="233" t="s">
        <v>32</v>
      </c>
      <c r="C67" s="234" t="str">
        <f>CONCATENATE(ShowContinuousLog!C130,"-",ShowContinuousLog!D130)</f>
        <v>B19-4</v>
      </c>
      <c r="D67" s="38"/>
      <c r="E67" s="37" t="str">
        <f>IF(ShowContinuousLog!E145="N",CONCATENATE(ShowContinuousLog!A145," ",ShowContinuousLog!E145),CONCATENATE(ShowContinuousLog!A145, " ",ShowContinuousLog!E145," $",ShowContinuousLog!F145))</f>
        <v>139 N</v>
      </c>
      <c r="F67" s="233" t="s">
        <v>32</v>
      </c>
      <c r="G67" s="234" t="str">
        <f>CONCATENATE(ShowContinuousLog!C145,"-",ShowContinuousLog!D145)</f>
        <v>C2-5</v>
      </c>
      <c r="H67" s="38"/>
    </row>
    <row r="68" spans="1:8" ht="48.75" customHeight="1" x14ac:dyDescent="0.25">
      <c r="A68" s="37" t="str">
        <f>IF(ShowContinuousLog!E131="N",CONCATENATE(ShowContinuousLog!A131," ",ShowContinuousLog!E131),CONCATENATE(ShowContinuousLog!A131, " ",ShowContinuousLog!E131," $",ShowContinuousLog!F131))</f>
        <v>125 N</v>
      </c>
      <c r="B68" s="233" t="s">
        <v>32</v>
      </c>
      <c r="C68" s="234" t="str">
        <f>CONCATENATE(ShowContinuousLog!C131,"-",ShowContinuousLog!D131)</f>
        <v>B3-11</v>
      </c>
      <c r="D68" s="38"/>
      <c r="E68" s="37" t="str">
        <f>IF(ShowContinuousLog!E146="N",CONCATENATE(ShowContinuousLog!A146," ",ShowContinuousLog!E146),CONCATENATE(ShowContinuousLog!A146, " ",ShowContinuousLog!E146," $",ShowContinuousLog!F146))</f>
        <v>140 N</v>
      </c>
      <c r="F68" s="233" t="s">
        <v>32</v>
      </c>
      <c r="G68" s="234" t="str">
        <f>CONCATENATE(ShowContinuousLog!C146,"-",ShowContinuousLog!D146)</f>
        <v>B2-4</v>
      </c>
      <c r="H68" s="38"/>
    </row>
    <row r="69" spans="1:8" ht="48.75" customHeight="1" x14ac:dyDescent="0.25">
      <c r="A69" s="37" t="str">
        <f>IF(ShowContinuousLog!E132="N",CONCATENATE(ShowContinuousLog!A132," ",ShowContinuousLog!E132),CONCATENATE(ShowContinuousLog!A132, " ",ShowContinuousLog!E132," $",ShowContinuousLog!F132))</f>
        <v>126 N</v>
      </c>
      <c r="B69" s="233" t="s">
        <v>32</v>
      </c>
      <c r="C69" s="234" t="str">
        <f>CONCATENATE(ShowContinuousLog!C132,"-",ShowContinuousLog!D132)</f>
        <v>C6-1</v>
      </c>
      <c r="D69" s="38"/>
      <c r="E69" s="37" t="str">
        <f>IF(ShowContinuousLog!E147="N",CONCATENATE(ShowContinuousLog!A147," ",ShowContinuousLog!E147),CONCATENATE(ShowContinuousLog!A147, " ",ShowContinuousLog!E147," $",ShowContinuousLog!F147))</f>
        <v>141 N</v>
      </c>
      <c r="F69" s="233" t="s">
        <v>32</v>
      </c>
      <c r="G69" s="234" t="str">
        <f>CONCATENATE(ShowContinuousLog!C147,"-",ShowContinuousLog!D147)</f>
        <v>B3-3</v>
      </c>
      <c r="H69" s="38"/>
    </row>
    <row r="70" spans="1:8" ht="48.75" customHeight="1" x14ac:dyDescent="0.25">
      <c r="A70" s="37" t="str">
        <f>IF(ShowContinuousLog!E133="N",CONCATENATE(ShowContinuousLog!A133," ",ShowContinuousLog!E133),CONCATENATE(ShowContinuousLog!A133, " ",ShowContinuousLog!E133," $",ShowContinuousLog!F133))</f>
        <v>127 N</v>
      </c>
      <c r="B70" s="233" t="s">
        <v>32</v>
      </c>
      <c r="C70" s="234" t="str">
        <f>CONCATENATE(ShowContinuousLog!C133,"-",ShowContinuousLog!D133)</f>
        <v>B18-11</v>
      </c>
      <c r="D70" s="38"/>
      <c r="E70" s="37" t="str">
        <f>IF(ShowContinuousLog!E148="N",CONCATENATE(ShowContinuousLog!A148," ",ShowContinuousLog!E148),CONCATENATE(ShowContinuousLog!A148, " ",ShowContinuousLog!E148," $",ShowContinuousLog!F148))</f>
        <v>142 N</v>
      </c>
      <c r="F70" s="233" t="s">
        <v>32</v>
      </c>
      <c r="G70" s="234" t="str">
        <f>CONCATENATE(ShowContinuousLog!C148,"-",ShowContinuousLog!D148)</f>
        <v>A9-2</v>
      </c>
      <c r="H70" s="38"/>
    </row>
    <row r="71" spans="1:8" ht="48.75" customHeight="1" x14ac:dyDescent="0.25">
      <c r="A71" s="37" t="str">
        <f>IF(ShowContinuousLog!E134="N",CONCATENATE(ShowContinuousLog!A134," ",ShowContinuousLog!E134),CONCATENATE(ShowContinuousLog!A134, " ",ShowContinuousLog!E134," $",ShowContinuousLog!F134))</f>
        <v>128 N</v>
      </c>
      <c r="B71" s="233" t="s">
        <v>32</v>
      </c>
      <c r="C71" s="234" t="str">
        <f>CONCATENATE(ShowContinuousLog!C134,"-",ShowContinuousLog!D134)</f>
        <v>C6-5</v>
      </c>
      <c r="D71" s="38"/>
      <c r="E71" s="37" t="str">
        <f>IF(ShowContinuousLog!E149="N",CONCATENATE(ShowContinuousLog!A149," ",ShowContinuousLog!E149),CONCATENATE(ShowContinuousLog!A149, " ",ShowContinuousLog!E149," $",ShowContinuousLog!F149))</f>
        <v>143 N</v>
      </c>
      <c r="F71" s="233" t="s">
        <v>32</v>
      </c>
      <c r="G71" s="234" t="str">
        <f>CONCATENATE(ShowContinuousLog!C149,"-",ShowContinuousLog!D149)</f>
        <v>CC4-1</v>
      </c>
      <c r="H71" s="38"/>
    </row>
    <row r="72" spans="1:8" ht="48.75" customHeight="1" x14ac:dyDescent="0.25">
      <c r="A72" s="37" t="str">
        <f>IF(ShowContinuousLog!E135="N",CONCATENATE(ShowContinuousLog!A135," ",ShowContinuousLog!E135),CONCATENATE(ShowContinuousLog!A135, " ",ShowContinuousLog!E135," $",ShowContinuousLog!F135))</f>
        <v>129 N</v>
      </c>
      <c r="B72" s="233" t="s">
        <v>32</v>
      </c>
      <c r="C72" s="234" t="str">
        <f>CONCATENATE(ShowContinuousLog!C135,"-",ShowContinuousLog!D135)</f>
        <v>B7-4</v>
      </c>
      <c r="D72" s="38"/>
      <c r="E72" s="37" t="str">
        <f>IF(ShowContinuousLog!E150="N",CONCATENATE(ShowContinuousLog!A150," ",ShowContinuousLog!E150),CONCATENATE(ShowContinuousLog!A150, " ",ShowContinuousLog!E150," $",ShowContinuousLog!F150))</f>
        <v>144 N</v>
      </c>
      <c r="F72" s="233" t="s">
        <v>32</v>
      </c>
      <c r="G72" s="234" t="str">
        <f>CONCATENATE(ShowContinuousLog!C150,"-",ShowContinuousLog!D150)</f>
        <v>CC7-1</v>
      </c>
      <c r="H72" s="38"/>
    </row>
    <row r="73" spans="1:8" ht="48.75" customHeight="1" x14ac:dyDescent="0.25">
      <c r="A73" s="37" t="str">
        <f>IF(ShowContinuousLog!E136="N",CONCATENATE(ShowContinuousLog!A136," ",ShowContinuousLog!E136),CONCATENATE(ShowContinuousLog!A136, " ",ShowContinuousLog!E136," $",ShowContinuousLog!F136))</f>
        <v>130 N</v>
      </c>
      <c r="B73" s="233" t="s">
        <v>32</v>
      </c>
      <c r="C73" s="234" t="str">
        <f>CONCATENATE(ShowContinuousLog!C136,"-",ShowContinuousLog!D136)</f>
        <v>B7-6</v>
      </c>
      <c r="D73" s="38"/>
      <c r="E73" s="37" t="str">
        <f>IF(ShowContinuousLog!E151="N",CONCATENATE(ShowContinuousLog!A151," ",ShowContinuousLog!E151),CONCATENATE(ShowContinuousLog!A151, " ",ShowContinuousLog!E151," $",ShowContinuousLog!F151))</f>
        <v>145 N</v>
      </c>
      <c r="F73" s="233" t="s">
        <v>32</v>
      </c>
      <c r="G73" s="234" t="str">
        <f>CONCATENATE(ShowContinuousLog!C151,"-",ShowContinuousLog!D151)</f>
        <v>CC4-2</v>
      </c>
      <c r="H73" s="38"/>
    </row>
    <row r="74" spans="1:8" ht="48.75" customHeight="1" x14ac:dyDescent="0.25">
      <c r="A74" s="37" t="str">
        <f>IF(ShowContinuousLog!E137="N",CONCATENATE(ShowContinuousLog!A137," ",ShowContinuousLog!E137),CONCATENATE(ShowContinuousLog!A137, " ",ShowContinuousLog!E137," $",ShowContinuousLog!F137))</f>
        <v>131 N</v>
      </c>
      <c r="B74" s="233" t="s">
        <v>32</v>
      </c>
      <c r="C74" s="234" t="str">
        <f>CONCATENATE(ShowContinuousLog!C137,"-",ShowContinuousLog!D137)</f>
        <v>C1-2</v>
      </c>
      <c r="D74" s="38"/>
      <c r="E74" s="37" t="str">
        <f>IF(ShowContinuousLog!E152="N",CONCATENATE(ShowContinuousLog!A152," ",ShowContinuousLog!E152),CONCATENATE(ShowContinuousLog!A152, " ",ShowContinuousLog!E152," $",ShowContinuousLog!F152))</f>
        <v>146 N</v>
      </c>
      <c r="F74" s="233" t="s">
        <v>32</v>
      </c>
      <c r="G74" s="234" t="str">
        <f>CONCATENATE(ShowContinuousLog!C152,"-",ShowContinuousLog!D152)</f>
        <v>CC5-2</v>
      </c>
      <c r="H74" s="38"/>
    </row>
    <row r="75" spans="1:8" ht="48.75" customHeight="1" x14ac:dyDescent="0.25">
      <c r="A75" s="37" t="str">
        <f>IF(ShowContinuousLog!E138="N",CONCATENATE(ShowContinuousLog!A138," ",ShowContinuousLog!E138),CONCATENATE(ShowContinuousLog!A138, " ",ShowContinuousLog!E138," $",ShowContinuousLog!F138))</f>
        <v>132 N</v>
      </c>
      <c r="B75" s="233" t="s">
        <v>32</v>
      </c>
      <c r="C75" s="234" t="str">
        <f>CONCATENATE(ShowContinuousLog!C138,"-",ShowContinuousLog!D138)</f>
        <v>C6-3</v>
      </c>
      <c r="D75" s="38"/>
      <c r="E75" s="37" t="str">
        <f>IF(ShowContinuousLog!E153="N",CONCATENATE(ShowContinuousLog!A153," ",ShowContinuousLog!E153),CONCATENATE(ShowContinuousLog!A153, " ",ShowContinuousLog!E153," $",ShowContinuousLog!F153))</f>
        <v>147 N</v>
      </c>
      <c r="F75" s="233" t="s">
        <v>32</v>
      </c>
      <c r="G75" s="234" t="str">
        <f>CONCATENATE(ShowContinuousLog!C153,"-",ShowContinuousLog!D153)</f>
        <v>B7-1</v>
      </c>
      <c r="H75" s="38"/>
    </row>
    <row r="76" spans="1:8" ht="48.75" customHeight="1" x14ac:dyDescent="0.25">
      <c r="A76" s="37" t="str">
        <f>IF(ShowContinuousLog!E139="N",CONCATENATE(ShowContinuousLog!A139," ",ShowContinuousLog!E139),CONCATENATE(ShowContinuousLog!A139, " ",ShowContinuousLog!E139," $",ShowContinuousLog!F139))</f>
        <v>133 N</v>
      </c>
      <c r="B76" s="233" t="s">
        <v>32</v>
      </c>
      <c r="C76" s="234" t="str">
        <f>CONCATENATE(ShowContinuousLog!C139,"-",ShowContinuousLog!D139)</f>
        <v>C1-3</v>
      </c>
      <c r="D76" s="38"/>
      <c r="E76" s="37" t="str">
        <f>IF(ShowContinuousLog!E154="N",CONCATENATE(ShowContinuousLog!A154," ",ShowContinuousLog!E154),CONCATENATE(ShowContinuousLog!A154, " ",ShowContinuousLog!E154," $",ShowContinuousLog!F154))</f>
        <v>148 N</v>
      </c>
      <c r="F76" s="233" t="s">
        <v>32</v>
      </c>
      <c r="G76" s="234" t="str">
        <f>CONCATENATE(ShowContinuousLog!C154,"-",ShowContinuousLog!D154)</f>
        <v>CC4-3</v>
      </c>
      <c r="H76" s="38"/>
    </row>
    <row r="77" spans="1:8" ht="48.75" customHeight="1" x14ac:dyDescent="0.25">
      <c r="A77" s="37" t="str">
        <f>IF(ShowContinuousLog!E140="N",CONCATENATE(ShowContinuousLog!A140," ",ShowContinuousLog!E140),CONCATENATE(ShowContinuousLog!A140, " ",ShowContinuousLog!E140," $",ShowContinuousLog!F140))</f>
        <v>134 N</v>
      </c>
      <c r="B77" s="233" t="s">
        <v>32</v>
      </c>
      <c r="C77" s="234" t="str">
        <f>CONCATENATE(ShowContinuousLog!C140,"-",ShowContinuousLog!D140)</f>
        <v>C9-1</v>
      </c>
      <c r="D77" s="38"/>
      <c r="E77" s="37" t="str">
        <f>IF(ShowContinuousLog!E155="N",CONCATENATE(ShowContinuousLog!A155," ",ShowContinuousLog!E155),CONCATENATE(ShowContinuousLog!A155, " ",ShowContinuousLog!E155," $",ShowContinuousLog!F155))</f>
        <v>149 N</v>
      </c>
      <c r="F77" s="233" t="s">
        <v>32</v>
      </c>
      <c r="G77" s="234" t="str">
        <f>CONCATENATE(ShowContinuousLog!C155,"-",ShowContinuousLog!D155)</f>
        <v>B1-12</v>
      </c>
      <c r="H77" s="38"/>
    </row>
    <row r="78" spans="1:8" ht="48.75" customHeight="1" x14ac:dyDescent="0.25">
      <c r="A78" s="37" t="str">
        <f>IF(ShowContinuousLog!E141="N",CONCATENATE(ShowContinuousLog!A141," ",ShowContinuousLog!E141),CONCATENATE(ShowContinuousLog!A141, " ",ShowContinuousLog!E141," $",ShowContinuousLog!F141))</f>
        <v>135 N</v>
      </c>
      <c r="B78" s="233" t="s">
        <v>32</v>
      </c>
      <c r="C78" s="234" t="str">
        <f>CONCATENATE(ShowContinuousLog!C141,"-",ShowContinuousLog!D141)</f>
        <v>C9-2</v>
      </c>
      <c r="D78" s="38"/>
      <c r="E78" s="37" t="str">
        <f>IF(ShowContinuousLog!E156="N",CONCATENATE(ShowContinuousLog!A156," ",ShowContinuousLog!E156),CONCATENATE(ShowContinuousLog!A156, " ",ShowContinuousLog!E156," $",ShowContinuousLog!F156))</f>
        <v>150 N</v>
      </c>
      <c r="F78" s="233" t="s">
        <v>32</v>
      </c>
      <c r="G78" s="234" t="str">
        <f>CONCATENATE(ShowContinuousLog!C156,"-",ShowContinuousLog!D156)</f>
        <v>B1-13</v>
      </c>
      <c r="H78" s="38"/>
    </row>
    <row r="79" spans="1:8" ht="48.75" customHeight="1" x14ac:dyDescent="0.25">
      <c r="A79" s="37" t="str">
        <f>IF(ShowContinuousLog!E157="N",CONCATENATE(ShowContinuousLog!A157," ",ShowContinuousLog!E157),CONCATENATE(ShowContinuousLog!A157, " ",ShowContinuousLog!E157," $",ShowContinuousLog!F157))</f>
        <v>151 N</v>
      </c>
      <c r="B79" s="233" t="s">
        <v>32</v>
      </c>
      <c r="C79" s="234" t="str">
        <f>CONCATENATE(ShowContinuousLog!C157,"-",ShowContinuousLog!D157)</f>
        <v>B5-1</v>
      </c>
      <c r="D79" s="38"/>
      <c r="E79" s="37" t="str">
        <f>IF(ShowContinuousLog!E172="N",CONCATENATE(ShowContinuousLog!A172," ",ShowContinuousLog!E172),CONCATENATE(ShowContinuousLog!A172, " ",ShowContinuousLog!E172," $",ShowContinuousLog!F172))</f>
        <v>166 N</v>
      </c>
      <c r="F79" s="233" t="s">
        <v>32</v>
      </c>
      <c r="G79" s="234" t="str">
        <f>CONCATENATE(ShowContinuousLog!C172,"-",ShowContinuousLog!D172)</f>
        <v>B9-4</v>
      </c>
      <c r="H79" s="38"/>
    </row>
    <row r="80" spans="1:8" ht="48.75" customHeight="1" x14ac:dyDescent="0.25">
      <c r="A80" s="37" t="str">
        <f>IF(ShowContinuousLog!E158="N",CONCATENATE(ShowContinuousLog!A158," ",ShowContinuousLog!E158),CONCATENATE(ShowContinuousLog!A158, " ",ShowContinuousLog!E158," $",ShowContinuousLog!F158))</f>
        <v>152 N</v>
      </c>
      <c r="B80" s="233" t="s">
        <v>32</v>
      </c>
      <c r="C80" s="234" t="str">
        <f>CONCATENATE(ShowContinuousLog!C158,"-",ShowContinuousLog!D158)</f>
        <v>B7-5</v>
      </c>
      <c r="D80" s="38"/>
      <c r="E80" s="37" t="str">
        <f>IF(ShowContinuousLog!E173="N",CONCATENATE(ShowContinuousLog!A173," ",ShowContinuousLog!E173),CONCATENATE(ShowContinuousLog!A173, " ",ShowContinuousLog!E173," $",ShowContinuousLog!F173))</f>
        <v>167 N</v>
      </c>
      <c r="F80" s="233" t="s">
        <v>32</v>
      </c>
      <c r="G80" s="234" t="str">
        <f>CONCATENATE(ShowContinuousLog!C173,"-",ShowContinuousLog!D173)</f>
        <v>B9-6</v>
      </c>
      <c r="H80" s="38"/>
    </row>
    <row r="81" spans="1:8" ht="48.75" customHeight="1" x14ac:dyDescent="0.25">
      <c r="A81" s="37" t="str">
        <f>IF(ShowContinuousLog!E159="N",CONCATENATE(ShowContinuousLog!A159," ",ShowContinuousLog!E159),CONCATENATE(ShowContinuousLog!A159, " ",ShowContinuousLog!E159," $",ShowContinuousLog!F159))</f>
        <v>153 N</v>
      </c>
      <c r="B81" s="233" t="s">
        <v>32</v>
      </c>
      <c r="C81" s="234" t="str">
        <f>CONCATENATE(ShowContinuousLog!C159,"-",ShowContinuousLog!D159)</f>
        <v>B9-3</v>
      </c>
      <c r="D81" s="38"/>
      <c r="E81" s="37" t="str">
        <f>IF(ShowContinuousLog!E174="N",CONCATENATE(ShowContinuousLog!A174," ",ShowContinuousLog!E174),CONCATENATE(ShowContinuousLog!A174, " ",ShowContinuousLog!E174," $",ShowContinuousLog!F174))</f>
        <v>168 N</v>
      </c>
      <c r="F81" s="233" t="s">
        <v>32</v>
      </c>
      <c r="G81" s="234" t="str">
        <f>CONCATENATE(ShowContinuousLog!C174,"-",ShowContinuousLog!D174)</f>
        <v>JB3-2</v>
      </c>
      <c r="H81" s="38"/>
    </row>
    <row r="82" spans="1:8" ht="48.75" customHeight="1" x14ac:dyDescent="0.25">
      <c r="A82" s="37" t="str">
        <f>IF(ShowContinuousLog!E160="N",CONCATENATE(ShowContinuousLog!A160," ",ShowContinuousLog!E160),CONCATENATE(ShowContinuousLog!A160, " ",ShowContinuousLog!E160," $",ShowContinuousLog!F160))</f>
        <v>154 N</v>
      </c>
      <c r="B82" s="233" t="s">
        <v>32</v>
      </c>
      <c r="C82" s="234" t="str">
        <f>CONCATENATE(ShowContinuousLog!C160,"-",ShowContinuousLog!D160)</f>
        <v>B3-10</v>
      </c>
      <c r="D82" s="38"/>
      <c r="E82" s="37" t="str">
        <f>IF(ShowContinuousLog!E175="N",CONCATENATE(ShowContinuousLog!A175," ",ShowContinuousLog!E175),CONCATENATE(ShowContinuousLog!A175, " ",ShowContinuousLog!E175," $",ShowContinuousLog!F175))</f>
        <v>169 N</v>
      </c>
      <c r="F82" s="233" t="s">
        <v>32</v>
      </c>
      <c r="G82" s="234" t="str">
        <f>CONCATENATE(ShowContinuousLog!C175,"-",ShowContinuousLog!D175)</f>
        <v>JB3-3</v>
      </c>
      <c r="H82" s="38"/>
    </row>
    <row r="83" spans="1:8" ht="48.75" customHeight="1" x14ac:dyDescent="0.25">
      <c r="A83" s="37" t="str">
        <f>IF(ShowContinuousLog!E161="N",CONCATENATE(ShowContinuousLog!A161," ",ShowContinuousLog!E161),CONCATENATE(ShowContinuousLog!A161, " ",ShowContinuousLog!E161," $",ShowContinuousLog!F161))</f>
        <v>155 N</v>
      </c>
      <c r="B83" s="233" t="s">
        <v>32</v>
      </c>
      <c r="C83" s="234" t="str">
        <f>CONCATENATE(ShowContinuousLog!C161,"-",ShowContinuousLog!D161)</f>
        <v>B4-5</v>
      </c>
      <c r="D83" s="38"/>
      <c r="E83" s="37" t="str">
        <f>IF(ShowContinuousLog!E176="N",CONCATENATE(ShowContinuousLog!A176," ",ShowContinuousLog!E176),CONCATENATE(ShowContinuousLog!A176, " ",ShowContinuousLog!E176," $",ShowContinuousLog!F176))</f>
        <v xml:space="preserve">  $</v>
      </c>
      <c r="F83" s="233" t="s">
        <v>32</v>
      </c>
      <c r="G83" s="234" t="str">
        <f>CONCATENATE(ShowContinuousLog!C176,"-",ShowContinuousLog!D176)</f>
        <v>-</v>
      </c>
      <c r="H83" s="38"/>
    </row>
    <row r="84" spans="1:8" ht="48.75" customHeight="1" x14ac:dyDescent="0.25">
      <c r="A84" s="37" t="str">
        <f>IF(ShowContinuousLog!E162="N",CONCATENATE(ShowContinuousLog!A162," ",ShowContinuousLog!E162),CONCATENATE(ShowContinuousLog!A162, " ",ShowContinuousLog!E162," $",ShowContinuousLog!F162))</f>
        <v>156 N</v>
      </c>
      <c r="B84" s="233" t="s">
        <v>32</v>
      </c>
      <c r="C84" s="234" t="str">
        <f>CONCATENATE(ShowContinuousLog!C162,"-",ShowContinuousLog!D162)</f>
        <v>B15-2</v>
      </c>
      <c r="D84" s="38"/>
      <c r="E84" s="37" t="str">
        <f>IF(ShowContinuousLog!E177="N",CONCATENATE(ShowContinuousLog!A177," ",ShowContinuousLog!E177),CONCATENATE(ShowContinuousLog!A177, " ",ShowContinuousLog!E177," $",ShowContinuousLog!F177))</f>
        <v xml:space="preserve">  $</v>
      </c>
      <c r="F84" s="233" t="s">
        <v>32</v>
      </c>
      <c r="G84" s="234" t="str">
        <f>CONCATENATE(ShowContinuousLog!C177,"-",ShowContinuousLog!D177)</f>
        <v>-</v>
      </c>
      <c r="H84" s="38"/>
    </row>
    <row r="85" spans="1:8" ht="48.75" customHeight="1" x14ac:dyDescent="0.25">
      <c r="A85" s="37" t="str">
        <f>IF(ShowContinuousLog!E163="N",CONCATENATE(ShowContinuousLog!A163," ",ShowContinuousLog!E163),CONCATENATE(ShowContinuousLog!A163, " ",ShowContinuousLog!E163," $",ShowContinuousLog!F163))</f>
        <v>157 N</v>
      </c>
      <c r="B85" s="233" t="s">
        <v>32</v>
      </c>
      <c r="C85" s="234" t="str">
        <f>CONCATENATE(ShowContinuousLog!C163,"-",ShowContinuousLog!D163)</f>
        <v>B19-1</v>
      </c>
      <c r="D85" s="38"/>
      <c r="E85" s="37" t="str">
        <f>IF(ShowContinuousLog!E178="N",CONCATENATE(ShowContinuousLog!A178," ",ShowContinuousLog!E178),CONCATENATE(ShowContinuousLog!A178, " ",ShowContinuousLog!E178," $",ShowContinuousLog!F178))</f>
        <v xml:space="preserve">  $</v>
      </c>
      <c r="F85" s="233" t="s">
        <v>32</v>
      </c>
      <c r="G85" s="234" t="str">
        <f>CONCATENATE(ShowContinuousLog!C178,"-",ShowContinuousLog!D178)</f>
        <v>-</v>
      </c>
      <c r="H85" s="38"/>
    </row>
    <row r="86" spans="1:8" ht="48.75" customHeight="1" x14ac:dyDescent="0.25">
      <c r="A86" s="37" t="str">
        <f>IF(ShowContinuousLog!E164="N",CONCATENATE(ShowContinuousLog!A164," ",ShowContinuousLog!E164),CONCATENATE(ShowContinuousLog!A164, " ",ShowContinuousLog!E164," $",ShowContinuousLog!F164))</f>
        <v>158 N</v>
      </c>
      <c r="B86" s="233" t="s">
        <v>32</v>
      </c>
      <c r="C86" s="234" t="str">
        <f>CONCATENATE(ShowContinuousLog!C164,"-",ShowContinuousLog!D164)</f>
        <v>C5-5</v>
      </c>
      <c r="D86" s="38"/>
      <c r="E86" s="37" t="str">
        <f>IF(ShowContinuousLog!E179="N",CONCATENATE(ShowContinuousLog!A179," ",ShowContinuousLog!E179),CONCATENATE(ShowContinuousLog!A179, " ",ShowContinuousLog!E179," $",ShowContinuousLog!F179))</f>
        <v xml:space="preserve">  $</v>
      </c>
      <c r="F86" s="233" t="s">
        <v>32</v>
      </c>
      <c r="G86" s="234" t="str">
        <f>CONCATENATE(ShowContinuousLog!C179,"-",ShowContinuousLog!D179)</f>
        <v>-</v>
      </c>
      <c r="H86" s="38"/>
    </row>
    <row r="87" spans="1:8" ht="48.75" customHeight="1" x14ac:dyDescent="0.25">
      <c r="A87" s="37" t="str">
        <f>IF(ShowContinuousLog!E165="N",CONCATENATE(ShowContinuousLog!A165," ",ShowContinuousLog!E165),CONCATENATE(ShowContinuousLog!A165, " ",ShowContinuousLog!E165," $",ShowContinuousLog!F165))</f>
        <v>159 N</v>
      </c>
      <c r="B87" s="233" t="s">
        <v>32</v>
      </c>
      <c r="C87" s="234" t="str">
        <f>CONCATENATE(ShowContinuousLog!C165,"-",ShowContinuousLog!D165)</f>
        <v>C11-1</v>
      </c>
      <c r="D87" s="38"/>
      <c r="E87" s="37" t="str">
        <f>IF(ShowContinuousLog!E180="N",CONCATENATE(ShowContinuousLog!A180," ",ShowContinuousLog!E180),CONCATENATE(ShowContinuousLog!A180, " ",ShowContinuousLog!E180," $",ShowContinuousLog!F180))</f>
        <v xml:space="preserve">  $</v>
      </c>
      <c r="F87" s="233" t="s">
        <v>32</v>
      </c>
      <c r="G87" s="234" t="str">
        <f>CONCATENATE(ShowContinuousLog!C180,"-",ShowContinuousLog!D180)</f>
        <v>-</v>
      </c>
      <c r="H87" s="38"/>
    </row>
    <row r="88" spans="1:8" ht="48.75" customHeight="1" x14ac:dyDescent="0.25">
      <c r="A88" s="37" t="str">
        <f>IF(ShowContinuousLog!E166="N",CONCATENATE(ShowContinuousLog!A166," ",ShowContinuousLog!E166),CONCATENATE(ShowContinuousLog!A166, " ",ShowContinuousLog!E166," $",ShowContinuousLog!F166))</f>
        <v>160 N</v>
      </c>
      <c r="B88" s="233" t="s">
        <v>32</v>
      </c>
      <c r="C88" s="234" t="str">
        <f>CONCATENATE(ShowContinuousLog!C166,"-",ShowContinuousLog!D166)</f>
        <v xml:space="preserve">E2-1A  </v>
      </c>
      <c r="D88" s="38"/>
      <c r="E88" s="37" t="str">
        <f>IF(ShowContinuousLog!E181="N",CONCATENATE(ShowContinuousLog!A181," ",ShowContinuousLog!E181),CONCATENATE(ShowContinuousLog!A181, " ",ShowContinuousLog!E181," $",ShowContinuousLog!F181))</f>
        <v xml:space="preserve">  $</v>
      </c>
      <c r="F88" s="233" t="s">
        <v>32</v>
      </c>
      <c r="G88" s="234" t="str">
        <f>CONCATENATE(ShowContinuousLog!C181,"-",ShowContinuousLog!D181)</f>
        <v>-</v>
      </c>
      <c r="H88" s="38"/>
    </row>
    <row r="89" spans="1:8" ht="48.75" customHeight="1" x14ac:dyDescent="0.25">
      <c r="A89" s="37" t="str">
        <f>IF(ShowContinuousLog!E167="N",CONCATENATE(ShowContinuousLog!A167," ",ShowContinuousLog!E167),CONCATENATE(ShowContinuousLog!A167, " ",ShowContinuousLog!E167," $",ShowContinuousLog!F167))</f>
        <v>161 N</v>
      </c>
      <c r="B89" s="233" t="s">
        <v>32</v>
      </c>
      <c r="C89" s="234" t="str">
        <f>CONCATENATE(ShowContinuousLog!C167,"-",ShowContinuousLog!D167)</f>
        <v>E2-1B</v>
      </c>
      <c r="D89" s="38"/>
      <c r="E89" s="37" t="str">
        <f>IF(ShowContinuousLog!E182="N",CONCATENATE(ShowContinuousLog!A182," ",ShowContinuousLog!E182),CONCATENATE(ShowContinuousLog!A182, " ",ShowContinuousLog!E182," $",ShowContinuousLog!F182))</f>
        <v xml:space="preserve">  $</v>
      </c>
      <c r="F89" s="233" t="s">
        <v>32</v>
      </c>
      <c r="G89" s="234" t="str">
        <f>CONCATENATE(ShowContinuousLog!C182,"-",ShowContinuousLog!D182)</f>
        <v>-</v>
      </c>
      <c r="H89" s="38"/>
    </row>
    <row r="90" spans="1:8" ht="48.75" customHeight="1" x14ac:dyDescent="0.25">
      <c r="A90" s="37" t="str">
        <f>IF(ShowContinuousLog!E168="N",CONCATENATE(ShowContinuousLog!A168," ",ShowContinuousLog!E168),CONCATENATE(ShowContinuousLog!A168, " ",ShowContinuousLog!E168," $",ShowContinuousLog!F168))</f>
        <v>162 N</v>
      </c>
      <c r="B90" s="233" t="s">
        <v>32</v>
      </c>
      <c r="C90" s="234" t="str">
        <f>CONCATENATE(ShowContinuousLog!C168,"-",ShowContinuousLog!D168)</f>
        <v>B2-3</v>
      </c>
      <c r="D90" s="38"/>
      <c r="E90" s="37" t="str">
        <f>IF(ShowContinuousLog!E183="N",CONCATENATE(ShowContinuousLog!A183," ",ShowContinuousLog!E183),CONCATENATE(ShowContinuousLog!A183, " ",ShowContinuousLog!E183," $",ShowContinuousLog!F183))</f>
        <v xml:space="preserve">  $</v>
      </c>
      <c r="F90" s="233" t="s">
        <v>32</v>
      </c>
      <c r="G90" s="234" t="str">
        <f>CONCATENATE(ShowContinuousLog!C183,"-",ShowContinuousLog!D183)</f>
        <v>-</v>
      </c>
      <c r="H90" s="38"/>
    </row>
    <row r="91" spans="1:8" ht="48.75" customHeight="1" x14ac:dyDescent="0.25">
      <c r="A91" s="37" t="str">
        <f>IF(ShowContinuousLog!E169="N",CONCATENATE(ShowContinuousLog!A169," ",ShowContinuousLog!E169),CONCATENATE(ShowContinuousLog!A169, " ",ShowContinuousLog!E169," $",ShowContinuousLog!F169))</f>
        <v>163 N</v>
      </c>
      <c r="B91" s="233" t="s">
        <v>32</v>
      </c>
      <c r="C91" s="234" t="str">
        <f>CONCATENATE(ShowContinuousLog!C169,"-",ShowContinuousLog!D169)</f>
        <v>B14-1</v>
      </c>
      <c r="D91" s="38"/>
      <c r="E91" s="37" t="str">
        <f>IF(ShowContinuousLog!E184="N",CONCATENATE(ShowContinuousLog!A184," ",ShowContinuousLog!E184),CONCATENATE(ShowContinuousLog!A184, " ",ShowContinuousLog!E184," $",ShowContinuousLog!F184))</f>
        <v xml:space="preserve">  $</v>
      </c>
      <c r="F91" s="233" t="s">
        <v>32</v>
      </c>
      <c r="G91" s="234" t="str">
        <f>CONCATENATE(ShowContinuousLog!C184,"-",ShowContinuousLog!D184)</f>
        <v>-</v>
      </c>
      <c r="H91" s="38"/>
    </row>
    <row r="92" spans="1:8" ht="48.75" customHeight="1" x14ac:dyDescent="0.25">
      <c r="A92" s="37" t="str">
        <f>IF(ShowContinuousLog!E170="N",CONCATENATE(ShowContinuousLog!A170," ",ShowContinuousLog!E170),CONCATENATE(ShowContinuousLog!A170, " ",ShowContinuousLog!E170," $",ShowContinuousLog!F170))</f>
        <v>164 N</v>
      </c>
      <c r="B92" s="233" t="s">
        <v>32</v>
      </c>
      <c r="C92" s="234" t="str">
        <f>CONCATENATE(ShowContinuousLog!C170,"-",ShowContinuousLog!D170)</f>
        <v>B4-6</v>
      </c>
      <c r="D92" s="38"/>
      <c r="E92" s="37" t="str">
        <f>IF(ShowContinuousLog!E185="N",CONCATENATE(ShowContinuousLog!A185," ",ShowContinuousLog!E185),CONCATENATE(ShowContinuousLog!A185, " ",ShowContinuousLog!E185," $",ShowContinuousLog!F185))</f>
        <v xml:space="preserve">  $</v>
      </c>
      <c r="F92" s="233" t="s">
        <v>32</v>
      </c>
      <c r="G92" s="234" t="str">
        <f>CONCATENATE(ShowContinuousLog!C185,"-",ShowContinuousLog!D185)</f>
        <v>-</v>
      </c>
      <c r="H92" s="38"/>
    </row>
    <row r="93" spans="1:8" ht="48.75" customHeight="1" x14ac:dyDescent="0.25">
      <c r="A93" s="37" t="str">
        <f>IF(ShowContinuousLog!E171="N",CONCATENATE(ShowContinuousLog!A171," ",ShowContinuousLog!E171),CONCATENATE(ShowContinuousLog!A171, " ",ShowContinuousLog!E171," $",ShowContinuousLog!F171))</f>
        <v>165 N</v>
      </c>
      <c r="B93" s="233" t="s">
        <v>32</v>
      </c>
      <c r="C93" s="234" t="str">
        <f>CONCATENATE(ShowContinuousLog!C171,"-",ShowContinuousLog!D171)</f>
        <v>B10-5</v>
      </c>
      <c r="D93" s="38"/>
      <c r="E93" s="37" t="str">
        <f>IF(ShowContinuousLog!E186="N",CONCATENATE(ShowContinuousLog!A186," ",ShowContinuousLog!E186),CONCATENATE(ShowContinuousLog!A186, " ",ShowContinuousLog!E186," $",ShowContinuousLog!F186))</f>
        <v xml:space="preserve">  $</v>
      </c>
      <c r="F93" s="233" t="s">
        <v>32</v>
      </c>
      <c r="G93" s="234" t="str">
        <f>CONCATENATE(ShowContinuousLog!C186,"-",ShowContinuousLog!D186)</f>
        <v>-</v>
      </c>
      <c r="H93" s="38"/>
    </row>
    <row r="94" spans="1:8" ht="48.75" customHeight="1" x14ac:dyDescent="0.25">
      <c r="A94" s="37" t="str">
        <f>IF(ShowContinuousLog!E187="N",CONCATENATE(ShowContinuousLog!A187," ",ShowContinuousLog!E187),CONCATENATE(ShowContinuousLog!A187, " ",ShowContinuousLog!E187," $",ShowContinuousLog!F187))</f>
        <v xml:space="preserve">  $</v>
      </c>
      <c r="B94" s="233" t="s">
        <v>32</v>
      </c>
      <c r="C94" s="234" t="str">
        <f>CONCATENATE(ShowContinuousLog!C187,"-",ShowContinuousLog!D187)</f>
        <v>-</v>
      </c>
      <c r="D94" s="38"/>
      <c r="E94" s="37" t="str">
        <f>IF(ShowContinuousLog!E202="N",CONCATENATE(ShowContinuousLog!A202," ",ShowContinuousLog!E202),CONCATENATE(ShowContinuousLog!A202, " ",ShowContinuousLog!E202," $",ShowContinuousLog!F202))</f>
        <v xml:space="preserve">  $</v>
      </c>
      <c r="F94" s="233" t="s">
        <v>32</v>
      </c>
      <c r="G94" s="234" t="str">
        <f>CONCATENATE(ShowContinuousLog!C202,"-",ShowContinuousLog!D202)</f>
        <v>-</v>
      </c>
      <c r="H94" s="38"/>
    </row>
    <row r="95" spans="1:8" ht="48.75" customHeight="1" x14ac:dyDescent="0.25">
      <c r="A95" s="37" t="str">
        <f>IF(ShowContinuousLog!E188="N",CONCATENATE(ShowContinuousLog!A188," ",ShowContinuousLog!E188),CONCATENATE(ShowContinuousLog!A188, " ",ShowContinuousLog!E188," $",ShowContinuousLog!F188))</f>
        <v xml:space="preserve">  $</v>
      </c>
      <c r="B95" s="233" t="s">
        <v>32</v>
      </c>
      <c r="C95" s="234" t="str">
        <f>CONCATENATE(ShowContinuousLog!C188,"-",ShowContinuousLog!D188)</f>
        <v>-</v>
      </c>
      <c r="D95" s="38"/>
      <c r="E95" s="37" t="str">
        <f>IF(ShowContinuousLog!E203="N",CONCATENATE(ShowContinuousLog!A203," ",ShowContinuousLog!E203),CONCATENATE(ShowContinuousLog!A203, " ",ShowContinuousLog!E203," $",ShowContinuousLog!F203))</f>
        <v xml:space="preserve">  $</v>
      </c>
      <c r="F95" s="233" t="s">
        <v>32</v>
      </c>
      <c r="G95" s="234" t="str">
        <f>CONCATENATE(ShowContinuousLog!C203,"-",ShowContinuousLog!D203)</f>
        <v>-</v>
      </c>
      <c r="H95" s="38"/>
    </row>
    <row r="96" spans="1:8" ht="48.75" customHeight="1" x14ac:dyDescent="0.25">
      <c r="A96" s="37" t="str">
        <f>IF(ShowContinuousLog!E189="N",CONCATENATE(ShowContinuousLog!A189," ",ShowContinuousLog!E189),CONCATENATE(ShowContinuousLog!A189, " ",ShowContinuousLog!E189," $",ShowContinuousLog!F189))</f>
        <v xml:space="preserve">  $</v>
      </c>
      <c r="B96" s="233" t="s">
        <v>32</v>
      </c>
      <c r="C96" s="234" t="str">
        <f>CONCATENATE(ShowContinuousLog!C189,"-",ShowContinuousLog!D189)</f>
        <v>-</v>
      </c>
      <c r="D96" s="38"/>
      <c r="E96" s="37" t="str">
        <f>IF(ShowContinuousLog!E204="N",CONCATENATE(ShowContinuousLog!A204," ",ShowContinuousLog!E204),CONCATENATE(ShowContinuousLog!A204, " ",ShowContinuousLog!E204," $",ShowContinuousLog!F204))</f>
        <v xml:space="preserve">  $</v>
      </c>
      <c r="F96" s="233" t="s">
        <v>32</v>
      </c>
      <c r="G96" s="234" t="str">
        <f>CONCATENATE(ShowContinuousLog!C204,"-",ShowContinuousLog!D204)</f>
        <v>-</v>
      </c>
      <c r="H96" s="38"/>
    </row>
    <row r="97" spans="1:8" ht="48.75" customHeight="1" x14ac:dyDescent="0.25">
      <c r="A97" s="37" t="str">
        <f>IF(ShowContinuousLog!E190="N",CONCATENATE(ShowContinuousLog!A190," ",ShowContinuousLog!E190),CONCATENATE(ShowContinuousLog!A190, " ",ShowContinuousLog!E190," $",ShowContinuousLog!F190))</f>
        <v xml:space="preserve">  $</v>
      </c>
      <c r="B97" s="233" t="s">
        <v>32</v>
      </c>
      <c r="C97" s="234" t="str">
        <f>CONCATENATE(ShowContinuousLog!C190,"-",ShowContinuousLog!D190)</f>
        <v>-</v>
      </c>
      <c r="D97" s="38"/>
      <c r="E97" s="37" t="str">
        <f>IF(ShowContinuousLog!E205="N",CONCATENATE(ShowContinuousLog!A205," ",ShowContinuousLog!E205),CONCATENATE(ShowContinuousLog!A205, " ",ShowContinuousLog!E205," $",ShowContinuousLog!F205))</f>
        <v xml:space="preserve">  $</v>
      </c>
      <c r="F97" s="233" t="s">
        <v>32</v>
      </c>
      <c r="G97" s="234" t="str">
        <f>CONCATENATE(ShowContinuousLog!C205,"-",ShowContinuousLog!D205)</f>
        <v>-</v>
      </c>
      <c r="H97" s="38"/>
    </row>
    <row r="98" spans="1:8" ht="48.75" customHeight="1" x14ac:dyDescent="0.25">
      <c r="A98" s="37" t="str">
        <f>IF(ShowContinuousLog!E191="N",CONCATENATE(ShowContinuousLog!A191," ",ShowContinuousLog!E191),CONCATENATE(ShowContinuousLog!A191, " ",ShowContinuousLog!E191," $",ShowContinuousLog!F191))</f>
        <v xml:space="preserve">  $</v>
      </c>
      <c r="B98" s="233" t="s">
        <v>32</v>
      </c>
      <c r="C98" s="234" t="str">
        <f>CONCATENATE(ShowContinuousLog!C191,"-",ShowContinuousLog!D191)</f>
        <v>-</v>
      </c>
      <c r="D98" s="38"/>
      <c r="E98" s="37" t="str">
        <f>IF(ShowContinuousLog!E206="N",CONCATENATE(ShowContinuousLog!A206," ",ShowContinuousLog!E206),CONCATENATE(ShowContinuousLog!A206, " ",ShowContinuousLog!E206," $",ShowContinuousLog!F206))</f>
        <v xml:space="preserve">  $</v>
      </c>
      <c r="F98" s="233" t="s">
        <v>32</v>
      </c>
      <c r="G98" s="234" t="str">
        <f>CONCATENATE(ShowContinuousLog!C206,"-",ShowContinuousLog!D206)</f>
        <v>-</v>
      </c>
      <c r="H98" s="38"/>
    </row>
    <row r="99" spans="1:8" ht="48.75" customHeight="1" x14ac:dyDescent="0.25">
      <c r="A99" s="37" t="str">
        <f>IF(ShowContinuousLog!E192="N",CONCATENATE(ShowContinuousLog!A192," ",ShowContinuousLog!E192),CONCATENATE(ShowContinuousLog!A192, " ",ShowContinuousLog!E192," $",ShowContinuousLog!F192))</f>
        <v xml:space="preserve">  $</v>
      </c>
      <c r="B99" s="233" t="s">
        <v>32</v>
      </c>
      <c r="C99" s="234" t="str">
        <f>CONCATENATE(ShowContinuousLog!C192,"-",ShowContinuousLog!D192)</f>
        <v>-</v>
      </c>
      <c r="D99" s="38"/>
      <c r="E99" s="37" t="str">
        <f>IF(ShowContinuousLog!E207="N",CONCATENATE(ShowContinuousLog!A207," ",ShowContinuousLog!E207),CONCATENATE(ShowContinuousLog!A207, " ",ShowContinuousLog!E207," $",ShowContinuousLog!F207))</f>
        <v xml:space="preserve">  $</v>
      </c>
      <c r="F99" s="233" t="s">
        <v>32</v>
      </c>
      <c r="G99" s="234" t="str">
        <f>CONCATENATE(ShowContinuousLog!C207,"-",ShowContinuousLog!D207)</f>
        <v>-</v>
      </c>
      <c r="H99" s="38"/>
    </row>
    <row r="100" spans="1:8" ht="48.75" customHeight="1" x14ac:dyDescent="0.25">
      <c r="A100" s="37" t="str">
        <f>IF(ShowContinuousLog!E193="N",CONCATENATE(ShowContinuousLog!A193," ",ShowContinuousLog!E193),CONCATENATE(ShowContinuousLog!A193, " ",ShowContinuousLog!E193," $",ShowContinuousLog!F193))</f>
        <v xml:space="preserve">  $</v>
      </c>
      <c r="B100" s="233" t="s">
        <v>32</v>
      </c>
      <c r="C100" s="234" t="str">
        <f>CONCATENATE(ShowContinuousLog!C193,"-",ShowContinuousLog!D193)</f>
        <v>-</v>
      </c>
      <c r="D100" s="38"/>
      <c r="E100" s="37" t="str">
        <f>IF(ShowContinuousLog!E208="N",CONCATENATE(ShowContinuousLog!A208," ",ShowContinuousLog!E208),CONCATENATE(ShowContinuousLog!A208, " ",ShowContinuousLog!E208," $",ShowContinuousLog!F208))</f>
        <v xml:space="preserve">  $</v>
      </c>
      <c r="F100" s="233" t="s">
        <v>32</v>
      </c>
      <c r="G100" s="234" t="str">
        <f>CONCATENATE(ShowContinuousLog!C208,"-",ShowContinuousLog!D208)</f>
        <v>-</v>
      </c>
      <c r="H100" s="38"/>
    </row>
    <row r="101" spans="1:8" ht="48.75" customHeight="1" x14ac:dyDescent="0.25">
      <c r="A101" s="37" t="str">
        <f>IF(ShowContinuousLog!E194="N",CONCATENATE(ShowContinuousLog!A194," ",ShowContinuousLog!E194),CONCATENATE(ShowContinuousLog!A194, " ",ShowContinuousLog!E194," $",ShowContinuousLog!F194))</f>
        <v xml:space="preserve">  $</v>
      </c>
      <c r="B101" s="233" t="s">
        <v>32</v>
      </c>
      <c r="C101" s="234" t="str">
        <f>CONCATENATE(ShowContinuousLog!C194,"-",ShowContinuousLog!D194)</f>
        <v>-</v>
      </c>
      <c r="D101" s="38"/>
      <c r="E101" s="37" t="str">
        <f>IF(ShowContinuousLog!E209="N",CONCATENATE(ShowContinuousLog!A209," ",ShowContinuousLog!E209),CONCATENATE(ShowContinuousLog!A209, " ",ShowContinuousLog!E209," $",ShowContinuousLog!F209))</f>
        <v xml:space="preserve">  $</v>
      </c>
      <c r="F101" s="233" t="s">
        <v>32</v>
      </c>
      <c r="G101" s="234" t="str">
        <f>CONCATENATE(ShowContinuousLog!C209,"-",ShowContinuousLog!D209)</f>
        <v>-</v>
      </c>
      <c r="H101" s="38"/>
    </row>
    <row r="102" spans="1:8" ht="48.75" customHeight="1" x14ac:dyDescent="0.25">
      <c r="A102" s="37" t="str">
        <f>IF(ShowContinuousLog!E195="N",CONCATENATE(ShowContinuousLog!A195," ",ShowContinuousLog!E195),CONCATENATE(ShowContinuousLog!A195, " ",ShowContinuousLog!E195," $",ShowContinuousLog!F195))</f>
        <v xml:space="preserve">  $</v>
      </c>
      <c r="B102" s="233" t="s">
        <v>32</v>
      </c>
      <c r="C102" s="234" t="str">
        <f>CONCATENATE(ShowContinuousLog!C195,"-",ShowContinuousLog!D195)</f>
        <v>-</v>
      </c>
      <c r="D102" s="38"/>
      <c r="E102" s="37" t="str">
        <f>IF(ShowContinuousLog!E210="N",CONCATENATE(ShowContinuousLog!A210," ",ShowContinuousLog!E210),CONCATENATE(ShowContinuousLog!A210, " ",ShowContinuousLog!E210," $",ShowContinuousLog!F210))</f>
        <v xml:space="preserve">  $</v>
      </c>
      <c r="F102" s="233" t="s">
        <v>32</v>
      </c>
      <c r="G102" s="234" t="str">
        <f>CONCATENATE(ShowContinuousLog!C210,"-",ShowContinuousLog!D210)</f>
        <v>-</v>
      </c>
      <c r="H102" s="38"/>
    </row>
    <row r="103" spans="1:8" ht="48.75" customHeight="1" x14ac:dyDescent="0.25">
      <c r="A103" s="37" t="str">
        <f>IF(ShowContinuousLog!E196="N",CONCATENATE(ShowContinuousLog!A196," ",ShowContinuousLog!E196),CONCATENATE(ShowContinuousLog!A196, " ",ShowContinuousLog!E196," $",ShowContinuousLog!F196))</f>
        <v xml:space="preserve">  $</v>
      </c>
      <c r="B103" s="233" t="s">
        <v>32</v>
      </c>
      <c r="C103" s="234" t="str">
        <f>CONCATENATE(ShowContinuousLog!C196,"-",ShowContinuousLog!D196)</f>
        <v>-</v>
      </c>
      <c r="D103" s="38"/>
      <c r="E103" s="37" t="str">
        <f>IF(ShowContinuousLog!E211="N",CONCATENATE(ShowContinuousLog!A211," ",ShowContinuousLog!E211),CONCATENATE(ShowContinuousLog!A211, " ",ShowContinuousLog!E211," $",ShowContinuousLog!F211))</f>
        <v xml:space="preserve">  $</v>
      </c>
      <c r="F103" s="233" t="s">
        <v>32</v>
      </c>
      <c r="G103" s="234" t="str">
        <f>CONCATENATE(ShowContinuousLog!C211,"-",ShowContinuousLog!D211)</f>
        <v>-</v>
      </c>
      <c r="H103" s="38"/>
    </row>
    <row r="104" spans="1:8" ht="48.75" customHeight="1" x14ac:dyDescent="0.25">
      <c r="A104" s="37" t="str">
        <f>IF(ShowContinuousLog!E197="N",CONCATENATE(ShowContinuousLog!A197," ",ShowContinuousLog!E197),CONCATENATE(ShowContinuousLog!A197, " ",ShowContinuousLog!E197," $",ShowContinuousLog!F197))</f>
        <v xml:space="preserve">  $</v>
      </c>
      <c r="B104" s="233" t="s">
        <v>32</v>
      </c>
      <c r="C104" s="234" t="str">
        <f>CONCATENATE(ShowContinuousLog!C197,"-",ShowContinuousLog!D197)</f>
        <v>-</v>
      </c>
      <c r="D104" s="38"/>
      <c r="E104" s="37" t="str">
        <f>IF(ShowContinuousLog!E212="N",CONCATENATE(ShowContinuousLog!A212," ",ShowContinuousLog!E212),CONCATENATE(ShowContinuousLog!A212, " ",ShowContinuousLog!E212," $",ShowContinuousLog!F212))</f>
        <v xml:space="preserve">  $</v>
      </c>
      <c r="F104" s="233" t="s">
        <v>32</v>
      </c>
      <c r="G104" s="234" t="str">
        <f>CONCATENATE(ShowContinuousLog!C212,"-",ShowContinuousLog!D212)</f>
        <v>-</v>
      </c>
      <c r="H104" s="38"/>
    </row>
    <row r="105" spans="1:8" ht="48.75" customHeight="1" x14ac:dyDescent="0.25">
      <c r="A105" s="37" t="str">
        <f>IF(ShowContinuousLog!E198="N",CONCATENATE(ShowContinuousLog!A198," ",ShowContinuousLog!E198),CONCATENATE(ShowContinuousLog!A198, " ",ShowContinuousLog!E198," $",ShowContinuousLog!F198))</f>
        <v xml:space="preserve">  $</v>
      </c>
      <c r="B105" s="233" t="s">
        <v>32</v>
      </c>
      <c r="C105" s="234" t="str">
        <f>CONCATENATE(ShowContinuousLog!C198,"-",ShowContinuousLog!D198)</f>
        <v>-</v>
      </c>
      <c r="D105" s="38"/>
      <c r="E105" s="37" t="str">
        <f>IF(ShowContinuousLog!E213="N",CONCATENATE(ShowContinuousLog!A213," ",ShowContinuousLog!E213),CONCATENATE(ShowContinuousLog!A213, " ",ShowContinuousLog!E213," $",ShowContinuousLog!F213))</f>
        <v xml:space="preserve">  $</v>
      </c>
      <c r="F105" s="233" t="s">
        <v>32</v>
      </c>
      <c r="G105" s="234" t="str">
        <f>CONCATENATE(ShowContinuousLog!C213,"-",ShowContinuousLog!D213)</f>
        <v>-</v>
      </c>
      <c r="H105" s="38"/>
    </row>
    <row r="106" spans="1:8" ht="48.75" customHeight="1" x14ac:dyDescent="0.25">
      <c r="A106" s="37" t="str">
        <f>IF(ShowContinuousLog!E199="N",CONCATENATE(ShowContinuousLog!A199," ",ShowContinuousLog!E199),CONCATENATE(ShowContinuousLog!A199, " ",ShowContinuousLog!E199," $",ShowContinuousLog!F199))</f>
        <v xml:space="preserve">  $</v>
      </c>
      <c r="B106" s="233" t="s">
        <v>32</v>
      </c>
      <c r="C106" s="234" t="str">
        <f>CONCATENATE(ShowContinuousLog!C199,"-",ShowContinuousLog!D199)</f>
        <v>-</v>
      </c>
      <c r="D106" s="38"/>
      <c r="E106" s="37" t="str">
        <f>IF(ShowContinuousLog!E214="N",CONCATENATE(ShowContinuousLog!A214," ",ShowContinuousLog!E214),CONCATENATE(ShowContinuousLog!A214, " ",ShowContinuousLog!E214," $",ShowContinuousLog!F214))</f>
        <v xml:space="preserve">  $</v>
      </c>
      <c r="F106" s="233" t="s">
        <v>32</v>
      </c>
      <c r="G106" s="234" t="str">
        <f>CONCATENATE(ShowContinuousLog!C214,"-",ShowContinuousLog!D214)</f>
        <v>-</v>
      </c>
      <c r="H106" s="38"/>
    </row>
    <row r="107" spans="1:8" ht="48.75" customHeight="1" x14ac:dyDescent="0.25">
      <c r="A107" s="37" t="str">
        <f>IF(ShowContinuousLog!E200="N",CONCATENATE(ShowContinuousLog!A200," ",ShowContinuousLog!E200),CONCATENATE(ShowContinuousLog!A200, " ",ShowContinuousLog!E200," $",ShowContinuousLog!F200))</f>
        <v xml:space="preserve">  $</v>
      </c>
      <c r="B107" s="233" t="s">
        <v>32</v>
      </c>
      <c r="C107" s="234" t="str">
        <f>CONCATENATE(ShowContinuousLog!C200,"-",ShowContinuousLog!D200)</f>
        <v>-</v>
      </c>
      <c r="D107" s="38"/>
      <c r="E107" s="37" t="str">
        <f>IF(ShowContinuousLog!E215="N",CONCATENATE(ShowContinuousLog!A215," ",ShowContinuousLog!E215),CONCATENATE(ShowContinuousLog!A215, " ",ShowContinuousLog!E215," $",ShowContinuousLog!F215))</f>
        <v xml:space="preserve">  $</v>
      </c>
      <c r="F107" s="233" t="s">
        <v>32</v>
      </c>
      <c r="G107" s="234" t="str">
        <f>CONCATENATE(ShowContinuousLog!C215,"-",ShowContinuousLog!D215)</f>
        <v>-</v>
      </c>
      <c r="H107" s="38"/>
    </row>
    <row r="108" spans="1:8" ht="48.75" customHeight="1" x14ac:dyDescent="0.25">
      <c r="A108" s="37" t="str">
        <f>IF(ShowContinuousLog!E201="N",CONCATENATE(ShowContinuousLog!A201," ",ShowContinuousLog!E201),CONCATENATE(ShowContinuousLog!A201, " ",ShowContinuousLog!E201," $",ShowContinuousLog!F201))</f>
        <v xml:space="preserve">  $</v>
      </c>
      <c r="B108" s="233" t="s">
        <v>32</v>
      </c>
      <c r="C108" s="234" t="str">
        <f>CONCATENATE(ShowContinuousLog!C201,"-",ShowContinuousLog!D201)</f>
        <v>-</v>
      </c>
      <c r="D108" s="38"/>
      <c r="E108" s="37" t="str">
        <f>IF(ShowContinuousLog!E216="N",CONCATENATE(ShowContinuousLog!A216," ",ShowContinuousLog!E216),CONCATENATE(ShowContinuousLog!A216, " ",ShowContinuousLog!E216," $",ShowContinuousLog!F216))</f>
        <v xml:space="preserve">  $</v>
      </c>
      <c r="F108" s="233" t="s">
        <v>32</v>
      </c>
      <c r="G108" s="234" t="str">
        <f>CONCATENATE(ShowContinuousLog!C216,"-",ShowContinuousLog!D216)</f>
        <v>-</v>
      </c>
      <c r="H108" s="38"/>
    </row>
    <row r="109" spans="1:8" ht="48.75" customHeight="1" x14ac:dyDescent="0.25">
      <c r="A109" s="37" t="str">
        <f>IF(ShowContinuousLog!E217="N",CONCATENATE(ShowContinuousLog!A217," ",ShowContinuousLog!E217),CONCATENATE(ShowContinuousLog!A217, " ",ShowContinuousLog!E217," $",ShowContinuousLog!F217))</f>
        <v xml:space="preserve">  $</v>
      </c>
      <c r="B109" s="233" t="s">
        <v>32</v>
      </c>
      <c r="C109" s="234" t="str">
        <f>CONCATENATE(ShowContinuousLog!C217,"-",ShowContinuousLog!D217)</f>
        <v>-</v>
      </c>
      <c r="D109" s="38"/>
      <c r="E109" s="37" t="str">
        <f>IF(ShowContinuousLog!E232="N",CONCATENATE(ShowContinuousLog!A232," ",ShowContinuousLog!E232),CONCATENATE(ShowContinuousLog!A232, " ",ShowContinuousLog!E232," $",ShowContinuousLog!F232))</f>
        <v xml:space="preserve">  $</v>
      </c>
      <c r="F109" s="233" t="s">
        <v>32</v>
      </c>
      <c r="G109" s="234" t="str">
        <f>CONCATENATE(ShowContinuousLog!C232,"-",ShowContinuousLog!D232)</f>
        <v>-</v>
      </c>
      <c r="H109" s="38"/>
    </row>
    <row r="110" spans="1:8" ht="48.75" customHeight="1" x14ac:dyDescent="0.25">
      <c r="A110" s="37" t="str">
        <f>IF(ShowContinuousLog!E218="N",CONCATENATE(ShowContinuousLog!A218," ",ShowContinuousLog!E218),CONCATENATE(ShowContinuousLog!A218, " ",ShowContinuousLog!E218," $",ShowContinuousLog!F218))</f>
        <v xml:space="preserve">  $</v>
      </c>
      <c r="B110" s="233" t="s">
        <v>32</v>
      </c>
      <c r="C110" s="234" t="str">
        <f>CONCATENATE(ShowContinuousLog!C218,"-",ShowContinuousLog!D218)</f>
        <v>-</v>
      </c>
      <c r="D110" s="38"/>
      <c r="E110" s="37" t="str">
        <f>IF(ShowContinuousLog!E233="N",CONCATENATE(ShowContinuousLog!A233," ",ShowContinuousLog!E233),CONCATENATE(ShowContinuousLog!A233, " ",ShowContinuousLog!E233," $",ShowContinuousLog!F233))</f>
        <v xml:space="preserve">  $</v>
      </c>
      <c r="F110" s="233" t="s">
        <v>32</v>
      </c>
      <c r="G110" s="234" t="str">
        <f>CONCATENATE(ShowContinuousLog!C233,"-",ShowContinuousLog!D233)</f>
        <v>-</v>
      </c>
      <c r="H110" s="38"/>
    </row>
    <row r="111" spans="1:8" ht="48.75" customHeight="1" x14ac:dyDescent="0.25">
      <c r="A111" s="37" t="str">
        <f>IF(ShowContinuousLog!E219="N",CONCATENATE(ShowContinuousLog!A219," ",ShowContinuousLog!E219),CONCATENATE(ShowContinuousLog!A219, " ",ShowContinuousLog!E219," $",ShowContinuousLog!F219))</f>
        <v xml:space="preserve">  $</v>
      </c>
      <c r="B111" s="233" t="s">
        <v>32</v>
      </c>
      <c r="C111" s="234" t="str">
        <f>CONCATENATE(ShowContinuousLog!C219,"-",ShowContinuousLog!D219)</f>
        <v>-</v>
      </c>
      <c r="D111" s="38"/>
      <c r="E111" s="37" t="str">
        <f>IF(ShowContinuousLog!E234="N",CONCATENATE(ShowContinuousLog!A234," ",ShowContinuousLog!E234),CONCATENATE(ShowContinuousLog!A234, " ",ShowContinuousLog!E234," $",ShowContinuousLog!F234))</f>
        <v xml:space="preserve">  $</v>
      </c>
      <c r="F111" s="233" t="s">
        <v>32</v>
      </c>
      <c r="G111" s="234" t="str">
        <f>CONCATENATE(ShowContinuousLog!C234,"-",ShowContinuousLog!D234)</f>
        <v>-</v>
      </c>
      <c r="H111" s="38"/>
    </row>
    <row r="112" spans="1:8" ht="48.75" customHeight="1" x14ac:dyDescent="0.25">
      <c r="A112" s="37" t="str">
        <f>IF(ShowContinuousLog!E220="N",CONCATENATE(ShowContinuousLog!A220," ",ShowContinuousLog!E220),CONCATENATE(ShowContinuousLog!A220, " ",ShowContinuousLog!E220," $",ShowContinuousLog!F220))</f>
        <v xml:space="preserve">  $</v>
      </c>
      <c r="B112" s="233" t="s">
        <v>32</v>
      </c>
      <c r="C112" s="234" t="str">
        <f>CONCATENATE(ShowContinuousLog!C220,"-",ShowContinuousLog!D220)</f>
        <v>-</v>
      </c>
      <c r="D112" s="38"/>
      <c r="E112" s="37" t="str">
        <f>IF(ShowContinuousLog!E235="N",CONCATENATE(ShowContinuousLog!A235," ",ShowContinuousLog!E235),CONCATENATE(ShowContinuousLog!A235, " ",ShowContinuousLog!E235," $",ShowContinuousLog!F235))</f>
        <v xml:space="preserve">  $</v>
      </c>
      <c r="F112" s="233" t="s">
        <v>32</v>
      </c>
      <c r="G112" s="234" t="str">
        <f>CONCATENATE(ShowContinuousLog!C235,"-",ShowContinuousLog!D235)</f>
        <v>-</v>
      </c>
      <c r="H112" s="38"/>
    </row>
    <row r="113" spans="1:8" ht="48.75" customHeight="1" x14ac:dyDescent="0.25">
      <c r="A113" s="37" t="str">
        <f>IF(ShowContinuousLog!E221="N",CONCATENATE(ShowContinuousLog!A221," ",ShowContinuousLog!E221),CONCATENATE(ShowContinuousLog!A221, " ",ShowContinuousLog!E221," $",ShowContinuousLog!F221))</f>
        <v xml:space="preserve">  $</v>
      </c>
      <c r="B113" s="233" t="s">
        <v>32</v>
      </c>
      <c r="C113" s="234" t="str">
        <f>CONCATENATE(ShowContinuousLog!C221,"-",ShowContinuousLog!D221)</f>
        <v>-</v>
      </c>
      <c r="D113" s="38"/>
      <c r="E113" s="37" t="str">
        <f>IF(ShowContinuousLog!E236="N",CONCATENATE(ShowContinuousLog!A236," ",ShowContinuousLog!E236),CONCATENATE(ShowContinuousLog!A236, " ",ShowContinuousLog!E236," $",ShowContinuousLog!F236))</f>
        <v xml:space="preserve">  $</v>
      </c>
      <c r="F113" s="233" t="s">
        <v>32</v>
      </c>
      <c r="G113" s="234" t="str">
        <f>CONCATENATE(ShowContinuousLog!C236,"-",ShowContinuousLog!D236)</f>
        <v>-</v>
      </c>
      <c r="H113" s="38"/>
    </row>
    <row r="114" spans="1:8" ht="48.75" customHeight="1" x14ac:dyDescent="0.25">
      <c r="A114" s="37" t="str">
        <f>IF(ShowContinuousLog!E222="N",CONCATENATE(ShowContinuousLog!A222," ",ShowContinuousLog!E222),CONCATENATE(ShowContinuousLog!A222, " ",ShowContinuousLog!E222," $",ShowContinuousLog!F222))</f>
        <v xml:space="preserve">  $</v>
      </c>
      <c r="B114" s="233" t="s">
        <v>32</v>
      </c>
      <c r="C114" s="234" t="str">
        <f>CONCATENATE(ShowContinuousLog!C222,"-",ShowContinuousLog!D222)</f>
        <v>-</v>
      </c>
      <c r="D114" s="38"/>
      <c r="E114" s="37" t="str">
        <f>IF(ShowContinuousLog!E237="N",CONCATENATE(ShowContinuousLog!A237," ",ShowContinuousLog!E237),CONCATENATE(ShowContinuousLog!A237, " ",ShowContinuousLog!E237," $",ShowContinuousLog!F237))</f>
        <v xml:space="preserve">  $</v>
      </c>
      <c r="F114" s="233" t="s">
        <v>32</v>
      </c>
      <c r="G114" s="234" t="str">
        <f>CONCATENATE(ShowContinuousLog!C237,"-",ShowContinuousLog!D237)</f>
        <v>-</v>
      </c>
      <c r="H114" s="38"/>
    </row>
    <row r="115" spans="1:8" ht="48.75" customHeight="1" x14ac:dyDescent="0.25">
      <c r="A115" s="37" t="str">
        <f>IF(ShowContinuousLog!E223="N",CONCATENATE(ShowContinuousLog!A223," ",ShowContinuousLog!E223),CONCATENATE(ShowContinuousLog!A223, " ",ShowContinuousLog!E223," $",ShowContinuousLog!F223))</f>
        <v xml:space="preserve">  $</v>
      </c>
      <c r="B115" s="233" t="s">
        <v>32</v>
      </c>
      <c r="C115" s="234" t="str">
        <f>CONCATENATE(ShowContinuousLog!C223,"-",ShowContinuousLog!D223)</f>
        <v>-</v>
      </c>
      <c r="D115" s="38"/>
      <c r="E115" s="37" t="str">
        <f>IF(ShowContinuousLog!E238="N",CONCATENATE(ShowContinuousLog!A238," ",ShowContinuousLog!E238),CONCATENATE(ShowContinuousLog!A238, " ",ShowContinuousLog!E238," $",ShowContinuousLog!F238))</f>
        <v xml:space="preserve">  $</v>
      </c>
      <c r="F115" s="233" t="s">
        <v>32</v>
      </c>
      <c r="G115" s="234" t="str">
        <f>CONCATENATE(ShowContinuousLog!C238,"-",ShowContinuousLog!D238)</f>
        <v>-</v>
      </c>
      <c r="H115" s="38"/>
    </row>
    <row r="116" spans="1:8" ht="48.75" customHeight="1" x14ac:dyDescent="0.25">
      <c r="A116" s="37" t="str">
        <f>IF(ShowContinuousLog!E224="N",CONCATENATE(ShowContinuousLog!A224," ",ShowContinuousLog!E224),CONCATENATE(ShowContinuousLog!A224, " ",ShowContinuousLog!E224," $",ShowContinuousLog!F224))</f>
        <v xml:space="preserve">  $</v>
      </c>
      <c r="B116" s="233" t="s">
        <v>32</v>
      </c>
      <c r="C116" s="234" t="str">
        <f>CONCATENATE(ShowContinuousLog!C224,"-",ShowContinuousLog!D224)</f>
        <v>-</v>
      </c>
      <c r="D116" s="38"/>
      <c r="E116" s="37" t="str">
        <f>IF(ShowContinuousLog!E239="N",CONCATENATE(ShowContinuousLog!A239," ",ShowContinuousLog!E239),CONCATENATE(ShowContinuousLog!A239, " ",ShowContinuousLog!E239," $",ShowContinuousLog!F239))</f>
        <v xml:space="preserve">  $</v>
      </c>
      <c r="F116" s="233" t="s">
        <v>32</v>
      </c>
      <c r="G116" s="234" t="str">
        <f>CONCATENATE(ShowContinuousLog!C239,"-",ShowContinuousLog!D239)</f>
        <v>-</v>
      </c>
      <c r="H116" s="38"/>
    </row>
    <row r="117" spans="1:8" ht="48.75" customHeight="1" x14ac:dyDescent="0.25">
      <c r="A117" s="37" t="str">
        <f>IF(ShowContinuousLog!E225="N",CONCATENATE(ShowContinuousLog!A225," ",ShowContinuousLog!E225),CONCATENATE(ShowContinuousLog!A225, " ",ShowContinuousLog!E225," $",ShowContinuousLog!F225))</f>
        <v xml:space="preserve">  $</v>
      </c>
      <c r="B117" s="233" t="s">
        <v>32</v>
      </c>
      <c r="C117" s="234" t="str">
        <f>CONCATENATE(ShowContinuousLog!C225,"-",ShowContinuousLog!D225)</f>
        <v>-</v>
      </c>
      <c r="D117" s="38"/>
      <c r="E117" s="37" t="str">
        <f>IF(ShowContinuousLog!E240="N",CONCATENATE(ShowContinuousLog!A240," ",ShowContinuousLog!E240),CONCATENATE(ShowContinuousLog!A240, " ",ShowContinuousLog!E240," $",ShowContinuousLog!F240))</f>
        <v xml:space="preserve">  $</v>
      </c>
      <c r="F117" s="233" t="s">
        <v>32</v>
      </c>
      <c r="G117" s="234" t="str">
        <f>CONCATENATE(ShowContinuousLog!C240,"-",ShowContinuousLog!D240)</f>
        <v>-</v>
      </c>
      <c r="H117" s="38"/>
    </row>
    <row r="118" spans="1:8" ht="48.75" customHeight="1" x14ac:dyDescent="0.25">
      <c r="A118" s="37" t="str">
        <f>IF(ShowContinuousLog!E226="N",CONCATENATE(ShowContinuousLog!A226," ",ShowContinuousLog!E226),CONCATENATE(ShowContinuousLog!A226, " ",ShowContinuousLog!E226," $",ShowContinuousLog!F226))</f>
        <v xml:space="preserve">  $</v>
      </c>
      <c r="B118" s="233" t="s">
        <v>32</v>
      </c>
      <c r="C118" s="234" t="str">
        <f>CONCATENATE(ShowContinuousLog!C226,"-",ShowContinuousLog!D226)</f>
        <v>-</v>
      </c>
      <c r="D118" s="38"/>
      <c r="E118" s="37" t="str">
        <f>IF(ShowContinuousLog!E241="N",CONCATENATE(ShowContinuousLog!A241," ",ShowContinuousLog!E241),CONCATENATE(ShowContinuousLog!A241, " ",ShowContinuousLog!E241," $",ShowContinuousLog!F241))</f>
        <v xml:space="preserve">  $</v>
      </c>
      <c r="F118" s="233" t="s">
        <v>32</v>
      </c>
      <c r="G118" s="234" t="str">
        <f>CONCATENATE(ShowContinuousLog!C241,"-",ShowContinuousLog!D241)</f>
        <v>-</v>
      </c>
      <c r="H118" s="38"/>
    </row>
    <row r="119" spans="1:8" ht="48.75" customHeight="1" x14ac:dyDescent="0.25">
      <c r="A119" s="37" t="str">
        <f>IF(ShowContinuousLog!E227="N",CONCATENATE(ShowContinuousLog!A227," ",ShowContinuousLog!E227),CONCATENATE(ShowContinuousLog!A227, " ",ShowContinuousLog!E227," $",ShowContinuousLog!F227))</f>
        <v xml:space="preserve">  $</v>
      </c>
      <c r="B119" s="233" t="s">
        <v>32</v>
      </c>
      <c r="C119" s="234" t="str">
        <f>CONCATENATE(ShowContinuousLog!C227,"-",ShowContinuousLog!D227)</f>
        <v>-</v>
      </c>
      <c r="D119" s="38"/>
      <c r="E119" s="37" t="str">
        <f>IF(ShowContinuousLog!E242="N",CONCATENATE(ShowContinuousLog!A242," ",ShowContinuousLog!E242),CONCATENATE(ShowContinuousLog!A242, " ",ShowContinuousLog!E242," $",ShowContinuousLog!F242))</f>
        <v xml:space="preserve">  $</v>
      </c>
      <c r="F119" s="233" t="s">
        <v>32</v>
      </c>
      <c r="G119" s="234" t="str">
        <f>CONCATENATE(ShowContinuousLog!C242,"-",ShowContinuousLog!D242)</f>
        <v>-</v>
      </c>
      <c r="H119" s="38"/>
    </row>
    <row r="120" spans="1:8" ht="48.75" customHeight="1" x14ac:dyDescent="0.25">
      <c r="A120" s="37" t="str">
        <f>IF(ShowContinuousLog!E228="N",CONCATENATE(ShowContinuousLog!A228," ",ShowContinuousLog!E228),CONCATENATE(ShowContinuousLog!A228, " ",ShowContinuousLog!E228," $",ShowContinuousLog!F228))</f>
        <v xml:space="preserve">  $</v>
      </c>
      <c r="B120" s="233" t="s">
        <v>32</v>
      </c>
      <c r="C120" s="234" t="str">
        <f>CONCATENATE(ShowContinuousLog!C228,"-",ShowContinuousLog!D228)</f>
        <v>-</v>
      </c>
      <c r="D120" s="38"/>
      <c r="E120" s="37" t="str">
        <f>IF(ShowContinuousLog!E243="N",CONCATENATE(ShowContinuousLog!A243," ",ShowContinuousLog!E243),CONCATENATE(ShowContinuousLog!A243, " ",ShowContinuousLog!E243," $",ShowContinuousLog!F243))</f>
        <v xml:space="preserve">  $</v>
      </c>
      <c r="F120" s="233" t="s">
        <v>32</v>
      </c>
      <c r="G120" s="234" t="str">
        <f>CONCATENATE(ShowContinuousLog!C243,"-",ShowContinuousLog!D243)</f>
        <v>-</v>
      </c>
      <c r="H120" s="38"/>
    </row>
    <row r="121" spans="1:8" ht="48.75" customHeight="1" x14ac:dyDescent="0.25">
      <c r="A121" s="37" t="str">
        <f>IF(ShowContinuousLog!E229="N",CONCATENATE(ShowContinuousLog!A229," ",ShowContinuousLog!E229),CONCATENATE(ShowContinuousLog!A229, " ",ShowContinuousLog!E229," $",ShowContinuousLog!F229))</f>
        <v xml:space="preserve">  $</v>
      </c>
      <c r="B121" s="233" t="s">
        <v>32</v>
      </c>
      <c r="C121" s="234" t="str">
        <f>CONCATENATE(ShowContinuousLog!C229,"-",ShowContinuousLog!D229)</f>
        <v>-</v>
      </c>
      <c r="D121" s="38"/>
      <c r="E121" s="37" t="str">
        <f>IF(ShowContinuousLog!E244="N",CONCATENATE(ShowContinuousLog!A244," ",ShowContinuousLog!E244),CONCATENATE(ShowContinuousLog!A244, " ",ShowContinuousLog!E244," $",ShowContinuousLog!F244))</f>
        <v xml:space="preserve">  $</v>
      </c>
      <c r="F121" s="233" t="s">
        <v>32</v>
      </c>
      <c r="G121" s="234" t="str">
        <f>CONCATENATE(ShowContinuousLog!C244,"-",ShowContinuousLog!D244)</f>
        <v>-</v>
      </c>
      <c r="H121" s="38"/>
    </row>
    <row r="122" spans="1:8" ht="48.75" customHeight="1" x14ac:dyDescent="0.25">
      <c r="A122" s="37" t="str">
        <f>IF(ShowContinuousLog!E230="N",CONCATENATE(ShowContinuousLog!A230," ",ShowContinuousLog!E230),CONCATENATE(ShowContinuousLog!A230, " ",ShowContinuousLog!E230," $",ShowContinuousLog!F230))</f>
        <v xml:space="preserve">  $</v>
      </c>
      <c r="B122" s="233" t="s">
        <v>32</v>
      </c>
      <c r="C122" s="234" t="str">
        <f>CONCATENATE(ShowContinuousLog!C230,"-",ShowContinuousLog!D230)</f>
        <v>-</v>
      </c>
      <c r="D122" s="38"/>
      <c r="E122" s="37" t="str">
        <f>IF(ShowContinuousLog!E245="N",CONCATENATE(ShowContinuousLog!A245," ",ShowContinuousLog!E245),CONCATENATE(ShowContinuousLog!A245, " ",ShowContinuousLog!E245," $",ShowContinuousLog!F245))</f>
        <v xml:space="preserve">  $</v>
      </c>
      <c r="F122" s="233" t="s">
        <v>32</v>
      </c>
      <c r="G122" s="234" t="str">
        <f>CONCATENATE(ShowContinuousLog!C245,"-",ShowContinuousLog!D245)</f>
        <v>-</v>
      </c>
      <c r="H122" s="38"/>
    </row>
    <row r="123" spans="1:8" ht="48.75" customHeight="1" x14ac:dyDescent="0.25">
      <c r="A123" s="37" t="str">
        <f>IF(ShowContinuousLog!E231="N",CONCATENATE(ShowContinuousLog!A231," ",ShowContinuousLog!E231),CONCATENATE(ShowContinuousLog!A231, " ",ShowContinuousLog!E231," $",ShowContinuousLog!F231))</f>
        <v xml:space="preserve">  $</v>
      </c>
      <c r="B123" s="233" t="s">
        <v>32</v>
      </c>
      <c r="C123" s="234" t="str">
        <f>CONCATENATE(ShowContinuousLog!C231,"-",ShowContinuousLog!D231)</f>
        <v>-</v>
      </c>
      <c r="D123" s="38"/>
      <c r="E123" s="37" t="str">
        <f>IF(ShowContinuousLog!E246="N",CONCATENATE(ShowContinuousLog!A246," ",ShowContinuousLog!E246),CONCATENATE(ShowContinuousLog!A246, " ",ShowContinuousLog!E246," $",ShowContinuousLog!F246))</f>
        <v xml:space="preserve">  $</v>
      </c>
      <c r="F123" s="233" t="s">
        <v>32</v>
      </c>
      <c r="G123" s="234" t="str">
        <f>CONCATENATE(ShowContinuousLog!C246,"-",ShowContinuousLog!D246)</f>
        <v>-</v>
      </c>
      <c r="H123" s="38"/>
    </row>
    <row r="124" spans="1:8" ht="48.75" customHeight="1" x14ac:dyDescent="0.25">
      <c r="A124" s="37" t="str">
        <f>IF(ShowContinuousLog!E247="N",CONCATENATE(ShowContinuousLog!A247," ",ShowContinuousLog!E247),CONCATENATE(ShowContinuousLog!A247, " ",ShowContinuousLog!E247," $",ShowContinuousLog!F247))</f>
        <v xml:space="preserve">  $</v>
      </c>
      <c r="B124" s="233" t="s">
        <v>32</v>
      </c>
      <c r="C124" s="234" t="str">
        <f>CONCATENATE(ShowContinuousLog!C247,"-",ShowContinuousLog!D247)</f>
        <v>-</v>
      </c>
      <c r="D124" s="38"/>
      <c r="E124" s="37" t="str">
        <f>IF(ShowContinuousLog!E262="N",CONCATENATE(ShowContinuousLog!A262," ",ShowContinuousLog!E262),CONCATENATE(ShowContinuousLog!A262, " ",ShowContinuousLog!E262," $",ShowContinuousLog!F262))</f>
        <v xml:space="preserve">  $</v>
      </c>
      <c r="F124" s="233" t="s">
        <v>32</v>
      </c>
      <c r="G124" s="234" t="str">
        <f>CONCATENATE(ShowContinuousLog!C262,"-",ShowContinuousLog!D262)</f>
        <v>-</v>
      </c>
      <c r="H124" s="38"/>
    </row>
    <row r="125" spans="1:8" ht="48.75" customHeight="1" x14ac:dyDescent="0.25">
      <c r="A125" s="37" t="str">
        <f>IF(ShowContinuousLog!E248="N",CONCATENATE(ShowContinuousLog!A248," ",ShowContinuousLog!E248),CONCATENATE(ShowContinuousLog!A248, " ",ShowContinuousLog!E248," $",ShowContinuousLog!F248))</f>
        <v xml:space="preserve">  $</v>
      </c>
      <c r="B125" s="233" t="s">
        <v>32</v>
      </c>
      <c r="C125" s="234" t="str">
        <f>CONCATENATE(ShowContinuousLog!C248,"-",ShowContinuousLog!D248)</f>
        <v>-</v>
      </c>
      <c r="D125" s="38"/>
      <c r="E125" s="37" t="str">
        <f>IF(ShowContinuousLog!E263="N",CONCATENATE(ShowContinuousLog!A263," ",ShowContinuousLog!E263),CONCATENATE(ShowContinuousLog!A263, " ",ShowContinuousLog!E263," $",ShowContinuousLog!F263))</f>
        <v xml:space="preserve">  $</v>
      </c>
      <c r="F125" s="233" t="s">
        <v>32</v>
      </c>
      <c r="G125" s="234" t="str">
        <f>CONCATENATE(ShowContinuousLog!C263,"-",ShowContinuousLog!D263)</f>
        <v>-</v>
      </c>
      <c r="H125" s="38"/>
    </row>
    <row r="126" spans="1:8" ht="48.75" customHeight="1" x14ac:dyDescent="0.25">
      <c r="A126" s="37" t="str">
        <f>IF(ShowContinuousLog!E249="N",CONCATENATE(ShowContinuousLog!A249," ",ShowContinuousLog!E249),CONCATENATE(ShowContinuousLog!A249, " ",ShowContinuousLog!E249," $",ShowContinuousLog!F249))</f>
        <v xml:space="preserve">  $</v>
      </c>
      <c r="B126" s="233" t="s">
        <v>32</v>
      </c>
      <c r="C126" s="234" t="str">
        <f>CONCATENATE(ShowContinuousLog!C249,"-",ShowContinuousLog!D249)</f>
        <v>-</v>
      </c>
      <c r="D126" s="38"/>
      <c r="E126" s="37" t="str">
        <f>IF(ShowContinuousLog!E264="N",CONCATENATE(ShowContinuousLog!A264," ",ShowContinuousLog!E264),CONCATENATE(ShowContinuousLog!A264, " ",ShowContinuousLog!E264," $",ShowContinuousLog!F264))</f>
        <v xml:space="preserve">  $</v>
      </c>
      <c r="F126" s="233" t="s">
        <v>32</v>
      </c>
      <c r="G126" s="234" t="str">
        <f>CONCATENATE(ShowContinuousLog!C264,"-",ShowContinuousLog!D264)</f>
        <v>-</v>
      </c>
      <c r="H126" s="38"/>
    </row>
    <row r="127" spans="1:8" ht="48.75" customHeight="1" x14ac:dyDescent="0.25">
      <c r="A127" s="37" t="str">
        <f>IF(ShowContinuousLog!E250="N",CONCATENATE(ShowContinuousLog!A250," ",ShowContinuousLog!E250),CONCATENATE(ShowContinuousLog!A250, " ",ShowContinuousLog!E250," $",ShowContinuousLog!F250))</f>
        <v xml:space="preserve">  $</v>
      </c>
      <c r="B127" s="233" t="s">
        <v>32</v>
      </c>
      <c r="C127" s="234" t="str">
        <f>CONCATENATE(ShowContinuousLog!C250,"-",ShowContinuousLog!D250)</f>
        <v>-</v>
      </c>
      <c r="D127" s="38"/>
      <c r="E127" s="37" t="str">
        <f>IF(ShowContinuousLog!E265="N",CONCATENATE(ShowContinuousLog!A265," ",ShowContinuousLog!E265),CONCATENATE(ShowContinuousLog!A265, " ",ShowContinuousLog!E265," $",ShowContinuousLog!F265))</f>
        <v xml:space="preserve">  $</v>
      </c>
      <c r="F127" s="233" t="s">
        <v>32</v>
      </c>
      <c r="G127" s="234" t="str">
        <f>CONCATENATE(ShowContinuousLog!C265,"-",ShowContinuousLog!D265)</f>
        <v>-</v>
      </c>
      <c r="H127" s="38"/>
    </row>
    <row r="128" spans="1:8" ht="48.75" customHeight="1" x14ac:dyDescent="0.25">
      <c r="A128" s="37" t="str">
        <f>IF(ShowContinuousLog!E251="N",CONCATENATE(ShowContinuousLog!A251," ",ShowContinuousLog!E251),CONCATENATE(ShowContinuousLog!A251, " ",ShowContinuousLog!E251," $",ShowContinuousLog!F251))</f>
        <v xml:space="preserve">  $</v>
      </c>
      <c r="B128" s="233" t="s">
        <v>32</v>
      </c>
      <c r="C128" s="234" t="str">
        <f>CONCATENATE(ShowContinuousLog!C251,"-",ShowContinuousLog!D251)</f>
        <v>-</v>
      </c>
      <c r="D128" s="38"/>
      <c r="E128" s="37" t="str">
        <f>IF(ShowContinuousLog!E266="N",CONCATENATE(ShowContinuousLog!A266," ",ShowContinuousLog!E266),CONCATENATE(ShowContinuousLog!A266, " ",ShowContinuousLog!E266," $",ShowContinuousLog!F266))</f>
        <v xml:space="preserve">  $</v>
      </c>
      <c r="F128" s="233" t="s">
        <v>32</v>
      </c>
      <c r="G128" s="234" t="str">
        <f>CONCATENATE(ShowContinuousLog!C266,"-",ShowContinuousLog!D266)</f>
        <v>-</v>
      </c>
      <c r="H128" s="38"/>
    </row>
    <row r="129" spans="1:8" ht="48.75" customHeight="1" x14ac:dyDescent="0.25">
      <c r="A129" s="37" t="str">
        <f>IF(ShowContinuousLog!E252="N",CONCATENATE(ShowContinuousLog!A252," ",ShowContinuousLog!E252),CONCATENATE(ShowContinuousLog!A252, " ",ShowContinuousLog!E252," $",ShowContinuousLog!F252))</f>
        <v xml:space="preserve">  $</v>
      </c>
      <c r="B129" s="233" t="s">
        <v>32</v>
      </c>
      <c r="C129" s="234" t="str">
        <f>CONCATENATE(ShowContinuousLog!C252,"-",ShowContinuousLog!D252)</f>
        <v>-</v>
      </c>
      <c r="D129" s="38"/>
      <c r="E129" s="37" t="str">
        <f>IF(ShowContinuousLog!E267="N",CONCATENATE(ShowContinuousLog!A267," ",ShowContinuousLog!E267),CONCATENATE(ShowContinuousLog!A267, " ",ShowContinuousLog!E267," $",ShowContinuousLog!F267))</f>
        <v xml:space="preserve">  $</v>
      </c>
      <c r="F129" s="233" t="s">
        <v>32</v>
      </c>
      <c r="G129" s="234" t="str">
        <f>CONCATENATE(ShowContinuousLog!C267,"-",ShowContinuousLog!D267)</f>
        <v>-</v>
      </c>
      <c r="H129" s="38"/>
    </row>
    <row r="130" spans="1:8" ht="48.75" customHeight="1" x14ac:dyDescent="0.25">
      <c r="A130" s="37" t="str">
        <f>IF(ShowContinuousLog!E253="N",CONCATENATE(ShowContinuousLog!A253," ",ShowContinuousLog!E253),CONCATENATE(ShowContinuousLog!A253, " ",ShowContinuousLog!E253," $",ShowContinuousLog!F253))</f>
        <v xml:space="preserve">  $</v>
      </c>
      <c r="B130" s="233" t="s">
        <v>32</v>
      </c>
      <c r="C130" s="234" t="str">
        <f>CONCATENATE(ShowContinuousLog!C253,"-",ShowContinuousLog!D253)</f>
        <v>-</v>
      </c>
      <c r="D130" s="38"/>
      <c r="E130" s="37" t="str">
        <f>IF(ShowContinuousLog!E268="N",CONCATENATE(ShowContinuousLog!A268," ",ShowContinuousLog!E268),CONCATENATE(ShowContinuousLog!A268, " ",ShowContinuousLog!E268," $",ShowContinuousLog!F268))</f>
        <v xml:space="preserve">  $</v>
      </c>
      <c r="F130" s="233" t="s">
        <v>32</v>
      </c>
      <c r="G130" s="234" t="str">
        <f>CONCATENATE(ShowContinuousLog!C268,"-",ShowContinuousLog!D268)</f>
        <v>-</v>
      </c>
      <c r="H130" s="38"/>
    </row>
    <row r="131" spans="1:8" ht="48.75" customHeight="1" x14ac:dyDescent="0.25">
      <c r="A131" s="37" t="str">
        <f>IF(ShowContinuousLog!E254="N",CONCATENATE(ShowContinuousLog!A254," ",ShowContinuousLog!E254),CONCATENATE(ShowContinuousLog!A254, " ",ShowContinuousLog!E254," $",ShowContinuousLog!F254))</f>
        <v xml:space="preserve">  $</v>
      </c>
      <c r="B131" s="233" t="s">
        <v>32</v>
      </c>
      <c r="C131" s="234" t="str">
        <f>CONCATENATE(ShowContinuousLog!C254,"-",ShowContinuousLog!D254)</f>
        <v>-</v>
      </c>
      <c r="D131" s="38"/>
      <c r="E131" s="37" t="str">
        <f>IF(ShowContinuousLog!E269="N",CONCATENATE(ShowContinuousLog!A269," ",ShowContinuousLog!E269),CONCATENATE(ShowContinuousLog!A269, " ",ShowContinuousLog!E269," $",ShowContinuousLog!F269))</f>
        <v xml:space="preserve">  $</v>
      </c>
      <c r="F131" s="233" t="s">
        <v>32</v>
      </c>
      <c r="G131" s="234" t="str">
        <f>CONCATENATE(ShowContinuousLog!C269,"-",ShowContinuousLog!D269)</f>
        <v>-</v>
      </c>
      <c r="H131" s="38"/>
    </row>
    <row r="132" spans="1:8" ht="48.75" customHeight="1" x14ac:dyDescent="0.25">
      <c r="A132" s="37" t="str">
        <f>IF(ShowContinuousLog!E255="N",CONCATENATE(ShowContinuousLog!A255," ",ShowContinuousLog!E255),CONCATENATE(ShowContinuousLog!A255, " ",ShowContinuousLog!E255," $",ShowContinuousLog!F255))</f>
        <v xml:space="preserve">  $</v>
      </c>
      <c r="B132" s="233" t="s">
        <v>32</v>
      </c>
      <c r="C132" s="234" t="str">
        <f>CONCATENATE(ShowContinuousLog!C255,"-",ShowContinuousLog!D255)</f>
        <v>-</v>
      </c>
      <c r="D132" s="38"/>
      <c r="E132" s="37" t="str">
        <f>IF(ShowContinuousLog!E270="N",CONCATENATE(ShowContinuousLog!A270," ",ShowContinuousLog!E270),CONCATENATE(ShowContinuousLog!A270, " ",ShowContinuousLog!E270," $",ShowContinuousLog!F270))</f>
        <v xml:space="preserve">  $</v>
      </c>
      <c r="F132" s="233" t="s">
        <v>32</v>
      </c>
      <c r="G132" s="234" t="str">
        <f>CONCATENATE(ShowContinuousLog!C270,"-",ShowContinuousLog!D270)</f>
        <v>-</v>
      </c>
      <c r="H132" s="38"/>
    </row>
    <row r="133" spans="1:8" ht="48.75" customHeight="1" x14ac:dyDescent="0.25">
      <c r="A133" s="37" t="str">
        <f>IF(ShowContinuousLog!E256="N",CONCATENATE(ShowContinuousLog!A256," ",ShowContinuousLog!E256),CONCATENATE(ShowContinuousLog!A256, " ",ShowContinuousLog!E256," $",ShowContinuousLog!F256))</f>
        <v xml:space="preserve">  $</v>
      </c>
      <c r="B133" s="233" t="s">
        <v>32</v>
      </c>
      <c r="C133" s="234" t="str">
        <f>CONCATENATE(ShowContinuousLog!C256,"-",ShowContinuousLog!D256)</f>
        <v>-</v>
      </c>
      <c r="D133" s="38"/>
      <c r="E133" s="37" t="str">
        <f>IF(ShowContinuousLog!E271="N",CONCATENATE(ShowContinuousLog!A271," ",ShowContinuousLog!E271),CONCATENATE(ShowContinuousLog!A271, " ",ShowContinuousLog!E271," $",ShowContinuousLog!F271))</f>
        <v xml:space="preserve">  $</v>
      </c>
      <c r="F133" s="233" t="s">
        <v>32</v>
      </c>
      <c r="G133" s="234" t="str">
        <f>CONCATENATE(ShowContinuousLog!C271,"-",ShowContinuousLog!D271)</f>
        <v>-</v>
      </c>
      <c r="H133" s="38"/>
    </row>
    <row r="134" spans="1:8" ht="48.75" customHeight="1" x14ac:dyDescent="0.25">
      <c r="A134" s="37" t="str">
        <f>IF(ShowContinuousLog!E257="N",CONCATENATE(ShowContinuousLog!A257," ",ShowContinuousLog!E257),CONCATENATE(ShowContinuousLog!A257, " ",ShowContinuousLog!E257," $",ShowContinuousLog!F257))</f>
        <v xml:space="preserve">  $</v>
      </c>
      <c r="B134" s="233" t="s">
        <v>32</v>
      </c>
      <c r="C134" s="234" t="str">
        <f>CONCATENATE(ShowContinuousLog!C257,"-",ShowContinuousLog!D257)</f>
        <v>-</v>
      </c>
      <c r="D134" s="38"/>
      <c r="E134" s="37" t="str">
        <f>IF(ShowContinuousLog!E272="N",CONCATENATE(ShowContinuousLog!A272," ",ShowContinuousLog!E272),CONCATENATE(ShowContinuousLog!A272, " ",ShowContinuousLog!E272," $",ShowContinuousLog!F272))</f>
        <v xml:space="preserve">  $</v>
      </c>
      <c r="F134" s="233" t="s">
        <v>32</v>
      </c>
      <c r="G134" s="234" t="str">
        <f>CONCATENATE(ShowContinuousLog!C272,"-",ShowContinuousLog!D272)</f>
        <v>-</v>
      </c>
      <c r="H134" s="38"/>
    </row>
    <row r="135" spans="1:8" ht="48.75" customHeight="1" x14ac:dyDescent="0.25">
      <c r="A135" s="37" t="str">
        <f>IF(ShowContinuousLog!E258="N",CONCATENATE(ShowContinuousLog!A258," ",ShowContinuousLog!E258),CONCATENATE(ShowContinuousLog!A258, " ",ShowContinuousLog!E258," $",ShowContinuousLog!F258))</f>
        <v xml:space="preserve">  $</v>
      </c>
      <c r="B135" s="233" t="s">
        <v>32</v>
      </c>
      <c r="C135" s="234" t="str">
        <f>CONCATENATE(ShowContinuousLog!C258,"-",ShowContinuousLog!D258)</f>
        <v>-</v>
      </c>
      <c r="D135" s="38"/>
      <c r="E135" s="37" t="str">
        <f>IF(ShowContinuousLog!E273="N",CONCATENATE(ShowContinuousLog!A273," ",ShowContinuousLog!E273),CONCATENATE(ShowContinuousLog!A273, " ",ShowContinuousLog!E273," $",ShowContinuousLog!F273))</f>
        <v xml:space="preserve">  $</v>
      </c>
      <c r="F135" s="233" t="s">
        <v>32</v>
      </c>
      <c r="G135" s="234" t="str">
        <f>CONCATENATE(ShowContinuousLog!C273,"-",ShowContinuousLog!D273)</f>
        <v>-</v>
      </c>
      <c r="H135" s="38"/>
    </row>
    <row r="136" spans="1:8" ht="48.75" customHeight="1" x14ac:dyDescent="0.25">
      <c r="A136" s="37" t="str">
        <f>IF(ShowContinuousLog!E259="N",CONCATENATE(ShowContinuousLog!A259," ",ShowContinuousLog!E259),CONCATENATE(ShowContinuousLog!A259, " ",ShowContinuousLog!E259," $",ShowContinuousLog!F259))</f>
        <v xml:space="preserve">  $</v>
      </c>
      <c r="B136" s="233" t="s">
        <v>32</v>
      </c>
      <c r="C136" s="234" t="str">
        <f>CONCATENATE(ShowContinuousLog!C259,"-",ShowContinuousLog!D259)</f>
        <v>-</v>
      </c>
      <c r="D136" s="38"/>
      <c r="E136" s="37" t="str">
        <f>IF(ShowContinuousLog!E274="N",CONCATENATE(ShowContinuousLog!A274," ",ShowContinuousLog!E274),CONCATENATE(ShowContinuousLog!A274, " ",ShowContinuousLog!E274," $",ShowContinuousLog!F274))</f>
        <v xml:space="preserve">  $</v>
      </c>
      <c r="F136" s="233" t="s">
        <v>32</v>
      </c>
      <c r="G136" s="234" t="str">
        <f>CONCATENATE(ShowContinuousLog!C274,"-",ShowContinuousLog!D274)</f>
        <v>-</v>
      </c>
      <c r="H136" s="38"/>
    </row>
    <row r="137" spans="1:8" ht="48.75" customHeight="1" x14ac:dyDescent="0.25">
      <c r="A137" s="37" t="str">
        <f>IF(ShowContinuousLog!E260="N",CONCATENATE(ShowContinuousLog!A260," ",ShowContinuousLog!E260),CONCATENATE(ShowContinuousLog!A260, " ",ShowContinuousLog!E260," $",ShowContinuousLog!F260))</f>
        <v xml:space="preserve">  $</v>
      </c>
      <c r="B137" s="233" t="s">
        <v>32</v>
      </c>
      <c r="C137" s="234" t="str">
        <f>CONCATENATE(ShowContinuousLog!C260,"-",ShowContinuousLog!D260)</f>
        <v>-</v>
      </c>
      <c r="D137" s="38"/>
      <c r="E137" s="37" t="str">
        <f>IF(ShowContinuousLog!E275="N",CONCATENATE(ShowContinuousLog!A275," ",ShowContinuousLog!E275),CONCATENATE(ShowContinuousLog!A275, " ",ShowContinuousLog!E275," $",ShowContinuousLog!F275))</f>
        <v xml:space="preserve">  $</v>
      </c>
      <c r="F137" s="233" t="s">
        <v>32</v>
      </c>
      <c r="G137" s="234" t="str">
        <f>CONCATENATE(ShowContinuousLog!C275,"-",ShowContinuousLog!D275)</f>
        <v>-</v>
      </c>
      <c r="H137" s="38"/>
    </row>
    <row r="138" spans="1:8" ht="48.75" customHeight="1" x14ac:dyDescent="0.25">
      <c r="A138" s="37" t="str">
        <f>IF(ShowContinuousLog!E261="N",CONCATENATE(ShowContinuousLog!A261," ",ShowContinuousLog!E261),CONCATENATE(ShowContinuousLog!A261, " ",ShowContinuousLog!E261," $",ShowContinuousLog!F261))</f>
        <v xml:space="preserve">  $</v>
      </c>
      <c r="B138" s="233" t="s">
        <v>32</v>
      </c>
      <c r="C138" s="234" t="str">
        <f>CONCATENATE(ShowContinuousLog!C261,"-",ShowContinuousLog!D261)</f>
        <v>-</v>
      </c>
      <c r="D138" s="38"/>
      <c r="E138" s="37" t="str">
        <f>IF(ShowContinuousLog!E276="N",CONCATENATE(ShowContinuousLog!A276," ",ShowContinuousLog!E276),CONCATENATE(ShowContinuousLog!A276, " ",ShowContinuousLog!E276," $",ShowContinuousLog!F276))</f>
        <v xml:space="preserve">  $</v>
      </c>
      <c r="F138" s="233" t="s">
        <v>32</v>
      </c>
      <c r="G138" s="234" t="str">
        <f>CONCATENATE(ShowContinuousLog!C276,"-",ShowContinuousLog!D276)</f>
        <v>-</v>
      </c>
      <c r="H138" s="38"/>
    </row>
    <row r="139" spans="1:8" ht="48.75" customHeight="1" x14ac:dyDescent="0.25">
      <c r="A139" s="37" t="str">
        <f>IF(ShowContinuousLog!E277="N",CONCATENATE(ShowContinuousLog!A277," ",ShowContinuousLog!E277),CONCATENATE(ShowContinuousLog!A277, " ",ShowContinuousLog!E277," $",ShowContinuousLog!F277))</f>
        <v xml:space="preserve">  $</v>
      </c>
      <c r="B139" s="233" t="s">
        <v>32</v>
      </c>
      <c r="C139" s="234" t="str">
        <f>CONCATENATE(ShowContinuousLog!C277,"-",ShowContinuousLog!D277)</f>
        <v>-</v>
      </c>
      <c r="D139" s="38"/>
      <c r="E139" s="37" t="str">
        <f>IF(ShowContinuousLog!E292="N",CONCATENATE(ShowContinuousLog!A292," ",ShowContinuousLog!E292),CONCATENATE(ShowContinuousLog!A292, " ",ShowContinuousLog!E292," $",ShowContinuousLog!F292))</f>
        <v xml:space="preserve">  $</v>
      </c>
      <c r="F139" s="233" t="s">
        <v>32</v>
      </c>
      <c r="G139" s="234" t="str">
        <f>CONCATENATE(ShowContinuousLog!C292,"-",ShowContinuousLog!D292)</f>
        <v>-</v>
      </c>
      <c r="H139" s="38"/>
    </row>
    <row r="140" spans="1:8" ht="48.75" customHeight="1" x14ac:dyDescent="0.25">
      <c r="A140" s="37" t="str">
        <f>IF(ShowContinuousLog!E278="N",CONCATENATE(ShowContinuousLog!A278," ",ShowContinuousLog!E278),CONCATENATE(ShowContinuousLog!A278, " ",ShowContinuousLog!E278," $",ShowContinuousLog!F278))</f>
        <v xml:space="preserve">  $</v>
      </c>
      <c r="B140" s="233" t="s">
        <v>32</v>
      </c>
      <c r="C140" s="234" t="str">
        <f>CONCATENATE(ShowContinuousLog!C278,"-",ShowContinuousLog!D278)</f>
        <v>-</v>
      </c>
      <c r="D140" s="38"/>
      <c r="E140" s="37" t="str">
        <f>IF(ShowContinuousLog!E293="N",CONCATENATE(ShowContinuousLog!A293," ",ShowContinuousLog!E293),CONCATENATE(ShowContinuousLog!A293, " ",ShowContinuousLog!E293," $",ShowContinuousLog!F293))</f>
        <v xml:space="preserve">  $</v>
      </c>
      <c r="F140" s="233" t="s">
        <v>32</v>
      </c>
      <c r="G140" s="234" t="str">
        <f>CONCATENATE(ShowContinuousLog!C293,"-",ShowContinuousLog!D293)</f>
        <v>-</v>
      </c>
      <c r="H140" s="38"/>
    </row>
    <row r="141" spans="1:8" ht="48.75" customHeight="1" x14ac:dyDescent="0.25">
      <c r="A141" s="37" t="str">
        <f>IF(ShowContinuousLog!E279="N",CONCATENATE(ShowContinuousLog!A279," ",ShowContinuousLog!E279),CONCATENATE(ShowContinuousLog!A279, " ",ShowContinuousLog!E279," $",ShowContinuousLog!F279))</f>
        <v xml:space="preserve">  $</v>
      </c>
      <c r="B141" s="233" t="s">
        <v>32</v>
      </c>
      <c r="C141" s="234" t="str">
        <f>CONCATENATE(ShowContinuousLog!C279,"-",ShowContinuousLog!D279)</f>
        <v>-</v>
      </c>
      <c r="D141" s="38"/>
      <c r="E141" s="37" t="str">
        <f>IF(ShowContinuousLog!E294="N",CONCATENATE(ShowContinuousLog!A294," ",ShowContinuousLog!E294),CONCATENATE(ShowContinuousLog!A294, " ",ShowContinuousLog!E294," $",ShowContinuousLog!F294))</f>
        <v xml:space="preserve">  $</v>
      </c>
      <c r="F141" s="233" t="s">
        <v>32</v>
      </c>
      <c r="G141" s="234" t="str">
        <f>CONCATENATE(ShowContinuousLog!C294,"-",ShowContinuousLog!D294)</f>
        <v>-</v>
      </c>
      <c r="H141" s="38"/>
    </row>
    <row r="142" spans="1:8" ht="48.75" customHeight="1" x14ac:dyDescent="0.25">
      <c r="A142" s="37" t="str">
        <f>IF(ShowContinuousLog!E280="N",CONCATENATE(ShowContinuousLog!A280," ",ShowContinuousLog!E280),CONCATENATE(ShowContinuousLog!A280, " ",ShowContinuousLog!E280," $",ShowContinuousLog!F280))</f>
        <v xml:space="preserve">  $</v>
      </c>
      <c r="B142" s="233" t="s">
        <v>32</v>
      </c>
      <c r="C142" s="234" t="str">
        <f>CONCATENATE(ShowContinuousLog!C280,"-",ShowContinuousLog!D280)</f>
        <v>-</v>
      </c>
      <c r="D142" s="38"/>
      <c r="E142" s="37" t="str">
        <f>IF(ShowContinuousLog!E295="N",CONCATENATE(ShowContinuousLog!A295," ",ShowContinuousLog!E295),CONCATENATE(ShowContinuousLog!A295, " ",ShowContinuousLog!E295," $",ShowContinuousLog!F295))</f>
        <v xml:space="preserve">  $</v>
      </c>
      <c r="F142" s="233" t="s">
        <v>32</v>
      </c>
      <c r="G142" s="234" t="str">
        <f>CONCATENATE(ShowContinuousLog!C295,"-",ShowContinuousLog!D295)</f>
        <v>-</v>
      </c>
      <c r="H142" s="38"/>
    </row>
    <row r="143" spans="1:8" ht="48.75" customHeight="1" x14ac:dyDescent="0.25">
      <c r="A143" s="37" t="str">
        <f>IF(ShowContinuousLog!E281="N",CONCATENATE(ShowContinuousLog!A281," ",ShowContinuousLog!E281),CONCATENATE(ShowContinuousLog!A281, " ",ShowContinuousLog!E281," $",ShowContinuousLog!F281))</f>
        <v xml:space="preserve">  $</v>
      </c>
      <c r="B143" s="233" t="s">
        <v>32</v>
      </c>
      <c r="C143" s="234" t="str">
        <f>CONCATENATE(ShowContinuousLog!C281,"-",ShowContinuousLog!D281)</f>
        <v>-</v>
      </c>
      <c r="D143" s="38"/>
      <c r="E143" s="37" t="str">
        <f>IF(ShowContinuousLog!E296="N",CONCATENATE(ShowContinuousLog!A296," ",ShowContinuousLog!E296),CONCATENATE(ShowContinuousLog!A296, " ",ShowContinuousLog!E296," $",ShowContinuousLog!F296))</f>
        <v xml:space="preserve">  $</v>
      </c>
      <c r="F143" s="233" t="s">
        <v>32</v>
      </c>
      <c r="G143" s="234" t="str">
        <f>CONCATENATE(ShowContinuousLog!C296,"-",ShowContinuousLog!D296)</f>
        <v>-</v>
      </c>
      <c r="H143" s="38"/>
    </row>
    <row r="144" spans="1:8" ht="48.75" customHeight="1" x14ac:dyDescent="0.25">
      <c r="A144" s="37" t="str">
        <f>IF(ShowContinuousLog!E282="N",CONCATENATE(ShowContinuousLog!A282," ",ShowContinuousLog!E282),CONCATENATE(ShowContinuousLog!A282, " ",ShowContinuousLog!E282," $",ShowContinuousLog!F282))</f>
        <v xml:space="preserve">  $</v>
      </c>
      <c r="B144" s="233" t="s">
        <v>32</v>
      </c>
      <c r="C144" s="234" t="str">
        <f>CONCATENATE(ShowContinuousLog!C282,"-",ShowContinuousLog!D282)</f>
        <v>-</v>
      </c>
      <c r="D144" s="38"/>
      <c r="E144" s="37" t="str">
        <f>IF(ShowContinuousLog!E297="N",CONCATENATE(ShowContinuousLog!A297," ",ShowContinuousLog!E297),CONCATENATE(ShowContinuousLog!A297, " ",ShowContinuousLog!E297," $",ShowContinuousLog!F297))</f>
        <v xml:space="preserve">  $</v>
      </c>
      <c r="F144" s="233" t="s">
        <v>32</v>
      </c>
      <c r="G144" s="234" t="str">
        <f>CONCATENATE(ShowContinuousLog!C297,"-",ShowContinuousLog!D297)</f>
        <v>-</v>
      </c>
      <c r="H144" s="38"/>
    </row>
    <row r="145" spans="1:8" ht="48.75" customHeight="1" x14ac:dyDescent="0.25">
      <c r="A145" s="37" t="str">
        <f>IF(ShowContinuousLog!E283="N",CONCATENATE(ShowContinuousLog!A283," ",ShowContinuousLog!E283),CONCATENATE(ShowContinuousLog!A283, " ",ShowContinuousLog!E283," $",ShowContinuousLog!F283))</f>
        <v xml:space="preserve">  $</v>
      </c>
      <c r="B145" s="233" t="s">
        <v>32</v>
      </c>
      <c r="C145" s="234" t="str">
        <f>CONCATENATE(ShowContinuousLog!C283,"-",ShowContinuousLog!D283)</f>
        <v>-</v>
      </c>
      <c r="D145" s="38"/>
      <c r="E145" s="37" t="str">
        <f>IF(ShowContinuousLog!E298="N",CONCATENATE(ShowContinuousLog!A298," ",ShowContinuousLog!E298),CONCATENATE(ShowContinuousLog!A298, " ",ShowContinuousLog!E298," $",ShowContinuousLog!F298))</f>
        <v xml:space="preserve">  $</v>
      </c>
      <c r="F145" s="233" t="s">
        <v>32</v>
      </c>
      <c r="G145" s="234" t="str">
        <f>CONCATENATE(ShowContinuousLog!C298,"-",ShowContinuousLog!D298)</f>
        <v>-</v>
      </c>
      <c r="H145" s="38"/>
    </row>
    <row r="146" spans="1:8" ht="48.75" customHeight="1" x14ac:dyDescent="0.25">
      <c r="A146" s="37" t="str">
        <f>IF(ShowContinuousLog!E284="N",CONCATENATE(ShowContinuousLog!A284," ",ShowContinuousLog!E284),CONCATENATE(ShowContinuousLog!A284, " ",ShowContinuousLog!E284," $",ShowContinuousLog!F284))</f>
        <v xml:space="preserve">  $</v>
      </c>
      <c r="B146" s="233" t="s">
        <v>32</v>
      </c>
      <c r="C146" s="234" t="str">
        <f>CONCATENATE(ShowContinuousLog!C284,"-",ShowContinuousLog!D284)</f>
        <v>-</v>
      </c>
      <c r="D146" s="38"/>
      <c r="E146" s="37" t="str">
        <f>IF(ShowContinuousLog!E299="N",CONCATENATE(ShowContinuousLog!A299," ",ShowContinuousLog!E299),CONCATENATE(ShowContinuousLog!A299, " ",ShowContinuousLog!E299," $",ShowContinuousLog!F299))</f>
        <v xml:space="preserve">  $</v>
      </c>
      <c r="F146" s="233" t="s">
        <v>32</v>
      </c>
      <c r="G146" s="234" t="str">
        <f>CONCATENATE(ShowContinuousLog!C299,"-",ShowContinuousLog!D299)</f>
        <v>-</v>
      </c>
      <c r="H146" s="38"/>
    </row>
    <row r="147" spans="1:8" ht="48.75" customHeight="1" x14ac:dyDescent="0.25">
      <c r="A147" s="37" t="str">
        <f>IF(ShowContinuousLog!E285="N",CONCATENATE(ShowContinuousLog!A285," ",ShowContinuousLog!E285),CONCATENATE(ShowContinuousLog!A285, " ",ShowContinuousLog!E285," $",ShowContinuousLog!F285))</f>
        <v xml:space="preserve">  $</v>
      </c>
      <c r="B147" s="233" t="s">
        <v>32</v>
      </c>
      <c r="C147" s="234" t="str">
        <f>CONCATENATE(ShowContinuousLog!C285,"-",ShowContinuousLog!D285)</f>
        <v>-</v>
      </c>
      <c r="D147" s="38"/>
      <c r="E147" s="37" t="str">
        <f>IF(ShowContinuousLog!E300="N",CONCATENATE(ShowContinuousLog!A300," ",ShowContinuousLog!E300),CONCATENATE(ShowContinuousLog!A300, " ",ShowContinuousLog!E300," $",ShowContinuousLog!F300))</f>
        <v xml:space="preserve">  $</v>
      </c>
      <c r="F147" s="233" t="s">
        <v>32</v>
      </c>
      <c r="G147" s="234" t="str">
        <f>CONCATENATE(ShowContinuousLog!C300,"-",ShowContinuousLog!D300)</f>
        <v>-</v>
      </c>
      <c r="H147" s="38"/>
    </row>
    <row r="148" spans="1:8" ht="48.75" customHeight="1" x14ac:dyDescent="0.25">
      <c r="A148" s="37" t="str">
        <f>IF(ShowContinuousLog!E286="N",CONCATENATE(ShowContinuousLog!A286," ",ShowContinuousLog!E286),CONCATENATE(ShowContinuousLog!A286, " ",ShowContinuousLog!E286," $",ShowContinuousLog!F286))</f>
        <v xml:space="preserve">  $</v>
      </c>
      <c r="B148" s="233" t="s">
        <v>32</v>
      </c>
      <c r="C148" s="234" t="str">
        <f>CONCATENATE(ShowContinuousLog!C286,"-",ShowContinuousLog!D286)</f>
        <v>-</v>
      </c>
      <c r="D148" s="38"/>
      <c r="E148" s="37" t="str">
        <f>IF(ShowContinuousLog!E301="N",CONCATENATE(ShowContinuousLog!A301," ",ShowContinuousLog!E301),CONCATENATE(ShowContinuousLog!A301, " ",ShowContinuousLog!E301," $",ShowContinuousLog!F301))</f>
        <v xml:space="preserve">  $</v>
      </c>
      <c r="F148" s="233" t="s">
        <v>32</v>
      </c>
      <c r="G148" s="234" t="str">
        <f>CONCATENATE(ShowContinuousLog!C301,"-",ShowContinuousLog!D301)</f>
        <v>-</v>
      </c>
      <c r="H148" s="38"/>
    </row>
    <row r="149" spans="1:8" ht="48.75" customHeight="1" x14ac:dyDescent="0.25">
      <c r="A149" s="37" t="str">
        <f>IF(ShowContinuousLog!E287="N",CONCATENATE(ShowContinuousLog!A287," ",ShowContinuousLog!E287),CONCATENATE(ShowContinuousLog!A287, " ",ShowContinuousLog!E287," $",ShowContinuousLog!F287))</f>
        <v xml:space="preserve">  $</v>
      </c>
      <c r="B149" s="233" t="s">
        <v>32</v>
      </c>
      <c r="C149" s="234" t="str">
        <f>CONCATENATE(ShowContinuousLog!C287,"-",ShowContinuousLog!D287)</f>
        <v>-</v>
      </c>
      <c r="D149" s="38"/>
      <c r="E149" s="37" t="str">
        <f>IF(ShowContinuousLog!E302="N",CONCATENATE(ShowContinuousLog!A302," ",ShowContinuousLog!E302),CONCATENATE(ShowContinuousLog!A302, " ",ShowContinuousLog!E302," $",ShowContinuousLog!F302))</f>
        <v xml:space="preserve">  $</v>
      </c>
      <c r="F149" s="233" t="s">
        <v>32</v>
      </c>
      <c r="G149" s="234" t="str">
        <f>CONCATENATE(ShowContinuousLog!C302,"-",ShowContinuousLog!D302)</f>
        <v>-</v>
      </c>
      <c r="H149" s="38"/>
    </row>
    <row r="150" spans="1:8" ht="48.75" customHeight="1" x14ac:dyDescent="0.25">
      <c r="A150" s="37" t="str">
        <f>IF(ShowContinuousLog!E288="N",CONCATENATE(ShowContinuousLog!A288," ",ShowContinuousLog!E288),CONCATENATE(ShowContinuousLog!A288, " ",ShowContinuousLog!E288," $",ShowContinuousLog!F288))</f>
        <v xml:space="preserve">  $</v>
      </c>
      <c r="B150" s="233" t="s">
        <v>32</v>
      </c>
      <c r="C150" s="234" t="str">
        <f>CONCATENATE(ShowContinuousLog!C288,"-",ShowContinuousLog!D288)</f>
        <v>-</v>
      </c>
      <c r="D150" s="38"/>
      <c r="E150" s="37" t="str">
        <f>IF(ShowContinuousLog!E303="N",CONCATENATE(ShowContinuousLog!A303," ",ShowContinuousLog!E303),CONCATENATE(ShowContinuousLog!A303, " ",ShowContinuousLog!E303," $",ShowContinuousLog!F303))</f>
        <v xml:space="preserve">  $</v>
      </c>
      <c r="F150" s="233" t="s">
        <v>32</v>
      </c>
      <c r="G150" s="234" t="str">
        <f>CONCATENATE(ShowContinuousLog!C303,"-",ShowContinuousLog!D303)</f>
        <v>-</v>
      </c>
      <c r="H150" s="38"/>
    </row>
    <row r="151" spans="1:8" ht="48.75" customHeight="1" x14ac:dyDescent="0.25">
      <c r="A151" s="37" t="str">
        <f>IF(ShowContinuousLog!E289="N",CONCATENATE(ShowContinuousLog!A289," ",ShowContinuousLog!E289),CONCATENATE(ShowContinuousLog!A289, " ",ShowContinuousLog!E289," $",ShowContinuousLog!F289))</f>
        <v xml:space="preserve">  $</v>
      </c>
      <c r="B151" s="233" t="s">
        <v>32</v>
      </c>
      <c r="C151" s="234" t="str">
        <f>CONCATENATE(ShowContinuousLog!C289,"-",ShowContinuousLog!D289)</f>
        <v>-</v>
      </c>
      <c r="D151" s="38"/>
      <c r="E151" s="37" t="str">
        <f>IF(ShowContinuousLog!E304="N",CONCATENATE(ShowContinuousLog!A304," ",ShowContinuousLog!E304),CONCATENATE(ShowContinuousLog!A304, " ",ShowContinuousLog!E304," $",ShowContinuousLog!F304))</f>
        <v xml:space="preserve">  $</v>
      </c>
      <c r="F151" s="233" t="s">
        <v>32</v>
      </c>
      <c r="G151" s="234" t="str">
        <f>CONCATENATE(ShowContinuousLog!C304,"-",ShowContinuousLog!D304)</f>
        <v>-</v>
      </c>
      <c r="H151" s="38"/>
    </row>
    <row r="152" spans="1:8" ht="48.75" customHeight="1" x14ac:dyDescent="0.25">
      <c r="A152" s="37" t="str">
        <f>IF(ShowContinuousLog!E290="N",CONCATENATE(ShowContinuousLog!A290," ",ShowContinuousLog!E290),CONCATENATE(ShowContinuousLog!A290, " ",ShowContinuousLog!E290," $",ShowContinuousLog!F290))</f>
        <v xml:space="preserve">  $</v>
      </c>
      <c r="B152" s="233" t="s">
        <v>32</v>
      </c>
      <c r="C152" s="234" t="str">
        <f>CONCATENATE(ShowContinuousLog!C290,"-",ShowContinuousLog!D290)</f>
        <v>-</v>
      </c>
      <c r="D152" s="38"/>
      <c r="E152" s="37" t="str">
        <f>IF(ShowContinuousLog!E305="N",CONCATENATE(ShowContinuousLog!A305," ",ShowContinuousLog!E305),CONCATENATE(ShowContinuousLog!A305, " ",ShowContinuousLog!E305," $",ShowContinuousLog!F305))</f>
        <v xml:space="preserve">  $</v>
      </c>
      <c r="F152" s="233" t="s">
        <v>32</v>
      </c>
      <c r="G152" s="234" t="str">
        <f>CONCATENATE(ShowContinuousLog!C305,"-",ShowContinuousLog!D305)</f>
        <v>-</v>
      </c>
      <c r="H152" s="38"/>
    </row>
    <row r="153" spans="1:8" ht="48.75" customHeight="1" x14ac:dyDescent="0.25">
      <c r="A153" s="37" t="str">
        <f>IF(ShowContinuousLog!E291="N",CONCATENATE(ShowContinuousLog!A291," ",ShowContinuousLog!E291),CONCATENATE(ShowContinuousLog!A291, " ",ShowContinuousLog!E291," $",ShowContinuousLog!F291))</f>
        <v xml:space="preserve">  $</v>
      </c>
      <c r="B153" s="233" t="s">
        <v>32</v>
      </c>
      <c r="C153" s="234" t="str">
        <f>CONCATENATE(ShowContinuousLog!C291,"-",ShowContinuousLog!D291)</f>
        <v>-</v>
      </c>
      <c r="D153" s="38"/>
      <c r="E153" s="37" t="str">
        <f>IF(ShowContinuousLog!E306="N",CONCATENATE(ShowContinuousLog!A306," ",ShowContinuousLog!E306),CONCATENATE(ShowContinuousLog!A306, " ",ShowContinuousLog!E306," $",ShowContinuousLog!F306))</f>
        <v xml:space="preserve">  $</v>
      </c>
      <c r="F153" s="233" t="s">
        <v>32</v>
      </c>
      <c r="G153" s="234" t="str">
        <f>CONCATENATE(ShowContinuousLog!C306,"-",ShowContinuousLog!D306)</f>
        <v>-</v>
      </c>
      <c r="H153" s="38"/>
    </row>
    <row r="154" spans="1:8" ht="48.75" customHeight="1" x14ac:dyDescent="0.25">
      <c r="A154" s="37" t="str">
        <f>IF(ShowContinuousLog!E307="N",CONCATENATE(ShowContinuousLog!A307," ",ShowContinuousLog!E307),CONCATENATE(ShowContinuousLog!A307, " ",ShowContinuousLog!E307," $",ShowContinuousLog!F307))</f>
        <v xml:space="preserve">  $</v>
      </c>
      <c r="B154" s="11" t="s">
        <v>32</v>
      </c>
      <c r="C154" s="17" t="str">
        <f>CONCATENATE(ShowContinuousLog!C307,"-",ShowContinuousLog!D307)</f>
        <v>-</v>
      </c>
    </row>
    <row r="155" spans="1:8" ht="48.75" customHeight="1" x14ac:dyDescent="0.25">
      <c r="A155" s="37" t="str">
        <f>IF(ShowContinuousLog!E308="N",CONCATENATE(ShowContinuousLog!A308," ",ShowContinuousLog!E308),CONCATENATE(ShowContinuousLog!A308, " ",ShowContinuousLog!E308," $",ShowContinuousLog!F308))</f>
        <v xml:space="preserve">  $</v>
      </c>
      <c r="B155" s="11" t="s">
        <v>32</v>
      </c>
      <c r="C155" s="17" t="str">
        <f>CONCATENATE(ShowContinuousLog!C308,"-",ShowContinuousLog!D308)</f>
        <v>-</v>
      </c>
    </row>
    <row r="156" spans="1:8" ht="48.75" customHeight="1" x14ac:dyDescent="0.25">
      <c r="A156" s="37" t="str">
        <f>IF(ShowContinuousLog!E309="N",CONCATENATE(ShowContinuousLog!A309," ",ShowContinuousLog!E309),CONCATENATE(ShowContinuousLog!A309, " ",ShowContinuousLog!E309," $",ShowContinuousLog!F309))</f>
        <v xml:space="preserve">  $</v>
      </c>
      <c r="B156" s="11" t="s">
        <v>32</v>
      </c>
      <c r="C156" s="17" t="str">
        <f>CONCATENATE(ShowContinuousLog!C309,"-",ShowContinuousLog!D309)</f>
        <v>-</v>
      </c>
    </row>
    <row r="157" spans="1:8" ht="48.75" customHeight="1" x14ac:dyDescent="0.25">
      <c r="A157" s="37" t="str">
        <f>IF(ShowContinuousLog!E310="N",CONCATENATE(ShowContinuousLog!A310," ",ShowContinuousLog!E310),CONCATENATE(ShowContinuousLog!A310, " ",ShowContinuousLog!E310," $",ShowContinuousLog!F310))</f>
        <v xml:space="preserve">  $</v>
      </c>
      <c r="B157" s="11" t="s">
        <v>32</v>
      </c>
      <c r="C157" s="17" t="str">
        <f>CONCATENATE(ShowContinuousLog!C310,"-",ShowContinuousLog!D310)</f>
        <v>-</v>
      </c>
    </row>
    <row r="158" spans="1:8" ht="48.75" customHeight="1" x14ac:dyDescent="0.25">
      <c r="A158" s="37" t="str">
        <f>IF(ShowContinuousLog!E311="N",CONCATENATE(ShowContinuousLog!A311," ",ShowContinuousLog!E311),CONCATENATE(ShowContinuousLog!A311, " ",ShowContinuousLog!E311," $",ShowContinuousLog!F311))</f>
        <v xml:space="preserve">  $</v>
      </c>
      <c r="B158" s="11" t="s">
        <v>32</v>
      </c>
      <c r="C158" s="17" t="str">
        <f>CONCATENATE(ShowContinuousLog!C311,"-",ShowContinuousLog!D311)</f>
        <v>-</v>
      </c>
    </row>
    <row r="159" spans="1:8" ht="48.75" customHeight="1" x14ac:dyDescent="0.25">
      <c r="A159" s="37" t="str">
        <f>IF(ShowContinuousLog!E312="N",CONCATENATE(ShowContinuousLog!A312," ",ShowContinuousLog!E312),CONCATENATE(ShowContinuousLog!A312, " ",ShowContinuousLog!E312," $",ShowContinuousLog!F312))</f>
        <v xml:space="preserve">  $</v>
      </c>
      <c r="B159" s="11" t="s">
        <v>32</v>
      </c>
      <c r="C159" s="17" t="str">
        <f>CONCATENATE(ShowContinuousLog!C312,"-",ShowContinuousLog!D312)</f>
        <v>-</v>
      </c>
    </row>
    <row r="160" spans="1:8" ht="48.75" customHeight="1" x14ac:dyDescent="0.25">
      <c r="A160" s="37" t="str">
        <f>IF(ShowContinuousLog!E313="N",CONCATENATE(ShowContinuousLog!A313," ",ShowContinuousLog!E313),CONCATENATE(ShowContinuousLog!A313, " ",ShowContinuousLog!E313," $",ShowContinuousLog!F313))</f>
        <v xml:space="preserve">  $</v>
      </c>
      <c r="B160" s="11" t="s">
        <v>32</v>
      </c>
      <c r="C160" s="17" t="str">
        <f>CONCATENATE(ShowContinuousLog!C313,"-",ShowContinuousLog!D313)</f>
        <v>-</v>
      </c>
    </row>
    <row r="161" spans="1:3" ht="48.75" customHeight="1" x14ac:dyDescent="0.25">
      <c r="A161" s="37" t="str">
        <f>IF(ShowContinuousLog!E314="N",CONCATENATE(ShowContinuousLog!A314," ",ShowContinuousLog!E314),CONCATENATE(ShowContinuousLog!A314, " ",ShowContinuousLog!E314," $",ShowContinuousLog!F314))</f>
        <v xml:space="preserve">  $</v>
      </c>
      <c r="B161" s="11" t="s">
        <v>32</v>
      </c>
      <c r="C161" s="17" t="str">
        <f>CONCATENATE(ShowContinuousLog!C314,"-",ShowContinuousLog!D314)</f>
        <v>-</v>
      </c>
    </row>
    <row r="162" spans="1:3" ht="48.75" customHeight="1" x14ac:dyDescent="0.25">
      <c r="A162" s="37" t="str">
        <f>IF(ShowContinuousLog!E315="N",CONCATENATE(ShowContinuousLog!A315," ",ShowContinuousLog!E315),CONCATENATE(ShowContinuousLog!A315, " ",ShowContinuousLog!E315," $",ShowContinuousLog!F315))</f>
        <v xml:space="preserve">  $</v>
      </c>
      <c r="B162" s="11" t="s">
        <v>32</v>
      </c>
      <c r="C162" s="17" t="str">
        <f>CONCATENATE(ShowContinuousLog!C315,"-",ShowContinuousLog!D315)</f>
        <v>-</v>
      </c>
    </row>
    <row r="163" spans="1:3" ht="48.75" customHeight="1" x14ac:dyDescent="0.25">
      <c r="A163" s="37" t="str">
        <f>IF(ShowContinuousLog!E316="N",CONCATENATE(ShowContinuousLog!A316," ",ShowContinuousLog!E316),CONCATENATE(ShowContinuousLog!A316, " ",ShowContinuousLog!E316," $",ShowContinuousLog!F316))</f>
        <v xml:space="preserve">  $</v>
      </c>
      <c r="B163" s="11" t="s">
        <v>32</v>
      </c>
      <c r="C163" s="17" t="str">
        <f>CONCATENATE(ShowContinuousLog!C316,"-",ShowContinuousLog!D316)</f>
        <v>-</v>
      </c>
    </row>
    <row r="164" spans="1:3" ht="48.75" customHeight="1" x14ac:dyDescent="0.25">
      <c r="A164" s="37" t="str">
        <f>IF(ShowContinuousLog!E317="N",CONCATENATE(ShowContinuousLog!A317," ",ShowContinuousLog!E317),CONCATENATE(ShowContinuousLog!A317, " ",ShowContinuousLog!E317," $",ShowContinuousLog!F317))</f>
        <v xml:space="preserve">  $</v>
      </c>
      <c r="B164" s="11" t="s">
        <v>32</v>
      </c>
      <c r="C164" s="17" t="str">
        <f>CONCATENATE(ShowContinuousLog!C317,"-",ShowContinuousLog!D317)</f>
        <v>-</v>
      </c>
    </row>
    <row r="165" spans="1:3" ht="48.75" customHeight="1" x14ac:dyDescent="0.25">
      <c r="A165" s="37" t="str">
        <f>IF(ShowContinuousLog!E318="N",CONCATENATE(ShowContinuousLog!A318," ",ShowContinuousLog!E318),CONCATENATE(ShowContinuousLog!A318, " ",ShowContinuousLog!E318," $",ShowContinuousLog!F318))</f>
        <v xml:space="preserve">  $</v>
      </c>
      <c r="B165" s="11" t="s">
        <v>32</v>
      </c>
      <c r="C165" s="17" t="str">
        <f>CONCATENATE(ShowContinuousLog!C318,"-",ShowContinuousLog!D318)</f>
        <v>-</v>
      </c>
    </row>
    <row r="166" spans="1:3" ht="48.75" customHeight="1" x14ac:dyDescent="0.25">
      <c r="A166" s="37" t="str">
        <f>IF(ShowContinuousLog!E319="N",CONCATENATE(ShowContinuousLog!A319," ",ShowContinuousLog!E319),CONCATENATE(ShowContinuousLog!A319, " ",ShowContinuousLog!E319," $",ShowContinuousLog!F319))</f>
        <v xml:space="preserve">  $</v>
      </c>
      <c r="B166" s="11" t="s">
        <v>32</v>
      </c>
      <c r="C166" s="17" t="str">
        <f>CONCATENATE(ShowContinuousLog!C319,"-",ShowContinuousLog!D319)</f>
        <v>-</v>
      </c>
    </row>
    <row r="167" spans="1:3" ht="48.75" customHeight="1" x14ac:dyDescent="0.25">
      <c r="A167" s="37" t="str">
        <f>IF(ShowContinuousLog!E320="N",CONCATENATE(ShowContinuousLog!A320," ",ShowContinuousLog!E320),CONCATENATE(ShowContinuousLog!A320, " ",ShowContinuousLog!E320," $",ShowContinuousLog!F320))</f>
        <v xml:space="preserve">  $</v>
      </c>
      <c r="B167" s="11" t="s">
        <v>32</v>
      </c>
      <c r="C167" s="17" t="str">
        <f>CONCATENATE(ShowContinuousLog!C320,"-",ShowContinuousLog!D320)</f>
        <v>-</v>
      </c>
    </row>
    <row r="168" spans="1:3" ht="48.75" customHeight="1" x14ac:dyDescent="0.25">
      <c r="A168" s="37" t="str">
        <f>IF(ShowContinuousLog!E321="N",CONCATENATE(ShowContinuousLog!A321," ",ShowContinuousLog!E321),CONCATENATE(ShowContinuousLog!A321, " ",ShowContinuousLog!E321," $",ShowContinuousLog!F321))</f>
        <v xml:space="preserve">  $</v>
      </c>
      <c r="B168" s="11" t="s">
        <v>32</v>
      </c>
      <c r="C168" s="17" t="str">
        <f>CONCATENATE(ShowContinuousLog!C321,"-",ShowContinuousLog!D321)</f>
        <v>-</v>
      </c>
    </row>
    <row r="169" spans="1:3" ht="48.75" customHeight="1" x14ac:dyDescent="0.25"/>
    <row r="170" spans="1:3" ht="48.75" customHeight="1" x14ac:dyDescent="0.25"/>
    <row r="171" spans="1:3" ht="48.75" customHeight="1" x14ac:dyDescent="0.25"/>
    <row r="172" spans="1:3" ht="48.75" customHeight="1" x14ac:dyDescent="0.25"/>
    <row r="173" spans="1:3" ht="48.75" customHeight="1" x14ac:dyDescent="0.25"/>
    <row r="174" spans="1:3" ht="48.75" customHeight="1" x14ac:dyDescent="0.25"/>
    <row r="175" spans="1:3" ht="48.75" customHeight="1" x14ac:dyDescent="0.25"/>
    <row r="176" spans="1:3" ht="48.75" customHeight="1" x14ac:dyDescent="0.25"/>
    <row r="177" ht="48.75" customHeight="1" x14ac:dyDescent="0.25"/>
    <row r="178" ht="48.75" customHeight="1" x14ac:dyDescent="0.25"/>
    <row r="179" ht="48.75" customHeight="1" x14ac:dyDescent="0.25"/>
    <row r="180" ht="48.75" customHeight="1" x14ac:dyDescent="0.25"/>
    <row r="181" ht="48.75" customHeight="1" x14ac:dyDescent="0.25"/>
    <row r="182" ht="48.75" customHeight="1" x14ac:dyDescent="0.25"/>
    <row r="183" ht="48.75" customHeight="1" x14ac:dyDescent="0.25"/>
    <row r="184" ht="48.75" customHeight="1" x14ac:dyDescent="0.25"/>
    <row r="185" ht="48.75" customHeight="1" x14ac:dyDescent="0.25"/>
    <row r="186" ht="48.75" customHeight="1" x14ac:dyDescent="0.25"/>
    <row r="187" ht="48.75" customHeight="1" x14ac:dyDescent="0.25"/>
    <row r="188" ht="48.75" customHeight="1" x14ac:dyDescent="0.25"/>
    <row r="189" ht="48.75" customHeight="1" x14ac:dyDescent="0.25"/>
    <row r="190" ht="48.75" customHeight="1" x14ac:dyDescent="0.25"/>
    <row r="191" ht="48.75" customHeight="1" x14ac:dyDescent="0.25"/>
    <row r="192" ht="48.75" customHeight="1" x14ac:dyDescent="0.25"/>
    <row r="193" ht="48.75" customHeight="1" x14ac:dyDescent="0.25"/>
    <row r="194" ht="48.75" customHeight="1" x14ac:dyDescent="0.25"/>
    <row r="195" ht="48.75" customHeight="1" x14ac:dyDescent="0.25"/>
    <row r="196" ht="48.75" customHeight="1" x14ac:dyDescent="0.25"/>
    <row r="197" ht="48.75" customHeight="1" x14ac:dyDescent="0.25"/>
    <row r="198" ht="48.75" customHeight="1" x14ac:dyDescent="0.25"/>
    <row r="199" ht="48.75" customHeight="1" x14ac:dyDescent="0.25"/>
    <row r="200" ht="48.75" customHeight="1" x14ac:dyDescent="0.25"/>
    <row r="201" ht="48.75" customHeight="1" x14ac:dyDescent="0.25"/>
    <row r="202" ht="48.75" customHeight="1" x14ac:dyDescent="0.25"/>
    <row r="203" ht="48.75" customHeight="1" x14ac:dyDescent="0.25"/>
    <row r="204" ht="48.75" customHeight="1" x14ac:dyDescent="0.25"/>
    <row r="205" ht="48.75" customHeight="1" x14ac:dyDescent="0.25"/>
    <row r="206" ht="48.75" customHeight="1" x14ac:dyDescent="0.25"/>
    <row r="207" ht="48.75" customHeight="1" x14ac:dyDescent="0.25"/>
    <row r="208" ht="48.75" customHeight="1" x14ac:dyDescent="0.25"/>
    <row r="209" ht="48.75" customHeight="1" x14ac:dyDescent="0.25"/>
    <row r="210" ht="48.75" customHeight="1" x14ac:dyDescent="0.25"/>
    <row r="211" ht="48.75" customHeight="1" x14ac:dyDescent="0.25"/>
    <row r="212" ht="48.75" customHeight="1" x14ac:dyDescent="0.25"/>
    <row r="213" ht="48.75" customHeight="1" x14ac:dyDescent="0.25"/>
    <row r="214" ht="48.75" customHeight="1" x14ac:dyDescent="0.25"/>
    <row r="215" ht="48.75" customHeight="1" x14ac:dyDescent="0.25"/>
    <row r="216" ht="48.75" customHeight="1" x14ac:dyDescent="0.25"/>
    <row r="217" ht="48.75" customHeight="1" x14ac:dyDescent="0.25"/>
    <row r="218" ht="48.75" customHeight="1" x14ac:dyDescent="0.25"/>
    <row r="219" ht="48.75" customHeight="1" x14ac:dyDescent="0.25"/>
    <row r="220" ht="48.75" customHeight="1" x14ac:dyDescent="0.25"/>
    <row r="221" ht="48.75" customHeight="1" x14ac:dyDescent="0.25"/>
    <row r="222" ht="48.75" customHeight="1" x14ac:dyDescent="0.25"/>
    <row r="223" ht="48.75" customHeight="1" x14ac:dyDescent="0.25"/>
    <row r="224" ht="48.75" customHeight="1" x14ac:dyDescent="0.25"/>
    <row r="225" ht="48.75" customHeight="1" x14ac:dyDescent="0.25"/>
    <row r="226" ht="48.75" customHeight="1" x14ac:dyDescent="0.25"/>
    <row r="227" ht="48.75" customHeight="1" x14ac:dyDescent="0.25"/>
    <row r="228" ht="48.75" customHeight="1" x14ac:dyDescent="0.25"/>
    <row r="229" ht="48.75" customHeight="1" x14ac:dyDescent="0.25"/>
    <row r="230" ht="48.75" customHeight="1" x14ac:dyDescent="0.25"/>
    <row r="231" ht="48.75" customHeight="1" x14ac:dyDescent="0.25"/>
    <row r="232" ht="48.75" customHeight="1" x14ac:dyDescent="0.25"/>
    <row r="233" ht="48.75" customHeight="1" x14ac:dyDescent="0.25"/>
    <row r="234" ht="48.75" customHeight="1" x14ac:dyDescent="0.25"/>
    <row r="235" ht="48.75" customHeight="1" x14ac:dyDescent="0.25"/>
    <row r="236" ht="48.75" customHeight="1" x14ac:dyDescent="0.25"/>
    <row r="237" ht="48.75" customHeight="1" x14ac:dyDescent="0.25"/>
    <row r="238" ht="48.75" customHeight="1" x14ac:dyDescent="0.25"/>
    <row r="239" ht="48.75" customHeight="1" x14ac:dyDescent="0.25"/>
    <row r="240" ht="48.75" customHeight="1" x14ac:dyDescent="0.25"/>
    <row r="241" ht="48.75" customHeight="1" x14ac:dyDescent="0.25"/>
    <row r="242" ht="48.75" customHeight="1" x14ac:dyDescent="0.25"/>
    <row r="243" ht="48.75" customHeight="1" x14ac:dyDescent="0.25"/>
    <row r="244" ht="48.75" customHeight="1" x14ac:dyDescent="0.25"/>
    <row r="245" ht="48.75" customHeight="1" x14ac:dyDescent="0.25"/>
    <row r="246" ht="48.75" customHeight="1" x14ac:dyDescent="0.25"/>
    <row r="247" ht="48.75" customHeight="1" x14ac:dyDescent="0.25"/>
    <row r="248" ht="48.75" customHeight="1" x14ac:dyDescent="0.25"/>
    <row r="249" ht="48.75" customHeight="1" x14ac:dyDescent="0.25"/>
    <row r="250" ht="48.75" customHeight="1" x14ac:dyDescent="0.25"/>
    <row r="251" ht="48.75" customHeight="1" x14ac:dyDescent="0.25"/>
    <row r="252" ht="48.75" customHeight="1" x14ac:dyDescent="0.25"/>
    <row r="253" ht="48.75" customHeight="1" x14ac:dyDescent="0.25"/>
    <row r="254" ht="48.75" customHeight="1" x14ac:dyDescent="0.25"/>
    <row r="255" ht="48.75" customHeight="1" x14ac:dyDescent="0.25"/>
    <row r="256" ht="48.75" customHeight="1" x14ac:dyDescent="0.25"/>
    <row r="257" ht="48.75" customHeight="1" x14ac:dyDescent="0.25"/>
    <row r="258" ht="48.75" customHeight="1" x14ac:dyDescent="0.25"/>
    <row r="259" ht="48.75" customHeight="1" x14ac:dyDescent="0.25"/>
    <row r="260" ht="48.75" customHeight="1" x14ac:dyDescent="0.25"/>
    <row r="261" ht="48.75" customHeight="1" x14ac:dyDescent="0.25"/>
    <row r="262" ht="48.75" customHeight="1" x14ac:dyDescent="0.25"/>
    <row r="263" ht="48.75" customHeight="1" x14ac:dyDescent="0.25"/>
    <row r="264" ht="48.75" customHeight="1" x14ac:dyDescent="0.25"/>
    <row r="265" ht="48.75" customHeight="1" x14ac:dyDescent="0.25"/>
    <row r="266" ht="48.75" customHeight="1" x14ac:dyDescent="0.25"/>
    <row r="267" ht="48.75" customHeight="1" x14ac:dyDescent="0.25"/>
    <row r="268" ht="48.75" customHeight="1" x14ac:dyDescent="0.25"/>
    <row r="269" ht="48.75" customHeight="1" x14ac:dyDescent="0.25"/>
    <row r="270" ht="48.75" customHeight="1" x14ac:dyDescent="0.25"/>
    <row r="271" ht="48.75" customHeight="1" x14ac:dyDescent="0.25"/>
    <row r="272" ht="48.75" customHeight="1" x14ac:dyDescent="0.25"/>
    <row r="273" ht="48.75" customHeight="1" x14ac:dyDescent="0.25"/>
    <row r="274" ht="48.75" customHeight="1" x14ac:dyDescent="0.25"/>
    <row r="275" ht="48.75" customHeight="1" x14ac:dyDescent="0.25"/>
    <row r="276" ht="48.75" customHeight="1" x14ac:dyDescent="0.25"/>
    <row r="277" ht="48.75" customHeight="1" x14ac:dyDescent="0.25"/>
    <row r="278" ht="48.75" customHeight="1" x14ac:dyDescent="0.25"/>
    <row r="279" ht="48.75" customHeight="1" x14ac:dyDescent="0.25"/>
    <row r="280" ht="48.75" customHeight="1" x14ac:dyDescent="0.25"/>
    <row r="281" ht="48.75" customHeight="1" x14ac:dyDescent="0.25"/>
    <row r="282" ht="48.75" customHeight="1" x14ac:dyDescent="0.25"/>
    <row r="283" ht="48.75" customHeight="1" x14ac:dyDescent="0.25"/>
    <row r="284" ht="48.75" customHeight="1" x14ac:dyDescent="0.25"/>
    <row r="285" ht="48.75" customHeight="1" x14ac:dyDescent="0.25"/>
    <row r="286" ht="48.75" customHeight="1" x14ac:dyDescent="0.25"/>
    <row r="287" ht="48.75" customHeight="1" x14ac:dyDescent="0.25"/>
    <row r="288" ht="48.75" customHeight="1" x14ac:dyDescent="0.25"/>
    <row r="289" ht="48.75" customHeight="1" x14ac:dyDescent="0.25"/>
    <row r="290" ht="48.75" customHeight="1" x14ac:dyDescent="0.25"/>
    <row r="291" ht="48.75" customHeight="1" x14ac:dyDescent="0.25"/>
    <row r="292" ht="48.75" customHeight="1" x14ac:dyDescent="0.25"/>
    <row r="293" ht="48.75" customHeight="1" x14ac:dyDescent="0.25"/>
    <row r="294" ht="48.75" customHeight="1" x14ac:dyDescent="0.25"/>
    <row r="295" ht="48.75" customHeight="1" x14ac:dyDescent="0.25"/>
    <row r="296" ht="48.75" customHeight="1" x14ac:dyDescent="0.25"/>
    <row r="297" ht="48.75" customHeight="1" x14ac:dyDescent="0.25"/>
    <row r="298" ht="48.75" customHeight="1" x14ac:dyDescent="0.25"/>
    <row r="299" ht="48.75" customHeight="1" x14ac:dyDescent="0.25"/>
    <row r="300" ht="48.75" customHeight="1" x14ac:dyDescent="0.25"/>
    <row r="301" ht="48.75" customHeight="1" x14ac:dyDescent="0.25"/>
    <row r="302" ht="48.75" customHeight="1" x14ac:dyDescent="0.25"/>
    <row r="303" ht="48.75" customHeight="1" x14ac:dyDescent="0.25"/>
    <row r="304" ht="48.75" customHeight="1" x14ac:dyDescent="0.25"/>
    <row r="305" spans="1:3" ht="48.75" customHeight="1" x14ac:dyDescent="0.25"/>
    <row r="306" spans="1:3" ht="48.75" customHeight="1" x14ac:dyDescent="0.25"/>
    <row r="307" spans="1:3" ht="48.75" customHeight="1" x14ac:dyDescent="0.25"/>
    <row r="308" spans="1:3" ht="48.75" customHeight="1" x14ac:dyDescent="0.25"/>
    <row r="309" spans="1:3" ht="48.75" customHeight="1" x14ac:dyDescent="0.25"/>
    <row r="310" spans="1:3" ht="48.75" customHeight="1" x14ac:dyDescent="0.25"/>
    <row r="311" spans="1:3" ht="48.75" customHeight="1" x14ac:dyDescent="0.25"/>
    <row r="312" spans="1:3" ht="48.75" customHeight="1" x14ac:dyDescent="0.25"/>
    <row r="313" spans="1:3" ht="48.75" customHeight="1" x14ac:dyDescent="0.25"/>
    <row r="314" spans="1:3" ht="48.75" customHeight="1" x14ac:dyDescent="0.25"/>
    <row r="315" spans="1:3" ht="48.75" customHeight="1" x14ac:dyDescent="0.25"/>
    <row r="316" spans="1:3" ht="48.75" customHeight="1" x14ac:dyDescent="0.25"/>
    <row r="317" spans="1:3" ht="48.75" customHeight="1" x14ac:dyDescent="0.25"/>
    <row r="318" spans="1:3" ht="48.75" customHeight="1" x14ac:dyDescent="0.25"/>
    <row r="319" spans="1:3" ht="48.75" customHeight="1" x14ac:dyDescent="0.25">
      <c r="A319" s="37" t="str">
        <f>IF(ShowContinuousLog!E322="N",CONCATENATE(ShowContinuousLog!A322," ",ShowContinuousLog!E322),CONCATENATE(ShowContinuousLog!A322, " ",ShowContinuousLog!E322," $",ShowContinuousLog!F322))</f>
        <v xml:space="preserve">  $</v>
      </c>
      <c r="B319" s="11" t="s">
        <v>32</v>
      </c>
      <c r="C319" s="17" t="str">
        <f>CONCATENATE(ShowContinuousLog!C322,"-",ShowContinuousLog!D322)</f>
        <v>-</v>
      </c>
    </row>
    <row r="320" spans="1:3" ht="48.75" customHeight="1" x14ac:dyDescent="0.25">
      <c r="A320" s="37" t="str">
        <f>IF(ShowContinuousLog!E323="N",CONCATENATE(ShowContinuousLog!A323," ",ShowContinuousLog!E323),CONCATENATE(ShowContinuousLog!A323, " ",ShowContinuousLog!E323," $",ShowContinuousLog!F323))</f>
        <v xml:space="preserve">  $</v>
      </c>
      <c r="B320" s="11" t="s">
        <v>32</v>
      </c>
      <c r="C320" s="17" t="str">
        <f>CONCATENATE(ShowContinuousLog!C323,"-",ShowContinuousLog!D323)</f>
        <v>-</v>
      </c>
    </row>
    <row r="321" spans="1:3" ht="48.75" customHeight="1" x14ac:dyDescent="0.25">
      <c r="A321" s="37" t="str">
        <f>IF(ShowContinuousLog!E324="N",CONCATENATE(ShowContinuousLog!A324," ",ShowContinuousLog!E324),CONCATENATE(ShowContinuousLog!A324, " ",ShowContinuousLog!E324," $",ShowContinuousLog!F324))</f>
        <v xml:space="preserve">  $</v>
      </c>
      <c r="B321" s="11" t="s">
        <v>32</v>
      </c>
      <c r="C321" s="17" t="str">
        <f>CONCATENATE(ShowContinuousLog!C324,"-",ShowContinuousLog!D324)</f>
        <v>-</v>
      </c>
    </row>
    <row r="322" spans="1:3" ht="48.75" customHeight="1" x14ac:dyDescent="0.25">
      <c r="A322" s="37" t="str">
        <f>IF(ShowContinuousLog!E325="N",CONCATENATE(ShowContinuousLog!A325," ",ShowContinuousLog!E325),CONCATENATE(ShowContinuousLog!A325, " ",ShowContinuousLog!E325," $",ShowContinuousLog!F325))</f>
        <v xml:space="preserve">  $</v>
      </c>
      <c r="B322" s="11" t="s">
        <v>32</v>
      </c>
      <c r="C322" s="17" t="str">
        <f>CONCATENATE(ShowContinuousLog!C325,"-",ShowContinuousLog!D325)</f>
        <v>-</v>
      </c>
    </row>
    <row r="323" spans="1:3" ht="48.75" customHeight="1" x14ac:dyDescent="0.25">
      <c r="A323" s="37" t="str">
        <f>IF(ShowContinuousLog!E326="N",CONCATENATE(ShowContinuousLog!A326," ",ShowContinuousLog!E326),CONCATENATE(ShowContinuousLog!A326, " ",ShowContinuousLog!E326," $",ShowContinuousLog!F326))</f>
        <v xml:space="preserve">  $</v>
      </c>
      <c r="B323" s="11" t="s">
        <v>32</v>
      </c>
      <c r="C323" s="17" t="str">
        <f>CONCATENATE(ShowContinuousLog!C326,"-",ShowContinuousLog!D326)</f>
        <v>-</v>
      </c>
    </row>
    <row r="324" spans="1:3" ht="48.75" customHeight="1" x14ac:dyDescent="0.25">
      <c r="A324" s="37" t="str">
        <f>IF(ShowContinuousLog!E327="N",CONCATENATE(ShowContinuousLog!A327," ",ShowContinuousLog!E327),CONCATENATE(ShowContinuousLog!A327, " ",ShowContinuousLog!E327," $",ShowContinuousLog!F327))</f>
        <v xml:space="preserve">  $</v>
      </c>
      <c r="B324" s="11" t="s">
        <v>32</v>
      </c>
      <c r="C324" s="17" t="str">
        <f>CONCATENATE(ShowContinuousLog!C327,"-",ShowContinuousLog!D327)</f>
        <v>-</v>
      </c>
    </row>
    <row r="325" spans="1:3" ht="48.75" customHeight="1" x14ac:dyDescent="0.25">
      <c r="A325" s="37" t="str">
        <f>IF(ShowContinuousLog!E328="N",CONCATENATE(ShowContinuousLog!A328," ",ShowContinuousLog!E328),CONCATENATE(ShowContinuousLog!A328, " ",ShowContinuousLog!E328," $",ShowContinuousLog!F328))</f>
        <v xml:space="preserve">  $</v>
      </c>
      <c r="B325" s="11" t="s">
        <v>32</v>
      </c>
      <c r="C325" s="17" t="str">
        <f>CONCATENATE(ShowContinuousLog!C328,"-",ShowContinuousLog!D328)</f>
        <v>-</v>
      </c>
    </row>
    <row r="326" spans="1:3" ht="48.75" customHeight="1" x14ac:dyDescent="0.25">
      <c r="A326" s="37" t="str">
        <f>IF(ShowContinuousLog!E329="N",CONCATENATE(ShowContinuousLog!A329," ",ShowContinuousLog!E329),CONCATENATE(ShowContinuousLog!A329, " ",ShowContinuousLog!E329," $",ShowContinuousLog!F329))</f>
        <v xml:space="preserve">  $</v>
      </c>
      <c r="B326" s="11" t="s">
        <v>32</v>
      </c>
      <c r="C326" s="17" t="str">
        <f>CONCATENATE(ShowContinuousLog!C329,"-",ShowContinuousLog!D329)</f>
        <v>-</v>
      </c>
    </row>
    <row r="327" spans="1:3" ht="48.75" customHeight="1" x14ac:dyDescent="0.25">
      <c r="A327" s="37" t="str">
        <f>IF(ShowContinuousLog!E330="N",CONCATENATE(ShowContinuousLog!A330," ",ShowContinuousLog!E330),CONCATENATE(ShowContinuousLog!A330, " ",ShowContinuousLog!E330," $",ShowContinuousLog!F330))</f>
        <v xml:space="preserve">  $</v>
      </c>
      <c r="B327" s="11" t="s">
        <v>32</v>
      </c>
      <c r="C327" s="17" t="str">
        <f>CONCATENATE(ShowContinuousLog!C330,"-",ShowContinuousLog!D330)</f>
        <v>-</v>
      </c>
    </row>
    <row r="328" spans="1:3" ht="48.75" customHeight="1" x14ac:dyDescent="0.25">
      <c r="A328" s="37" t="str">
        <f>IF(ShowContinuousLog!E331="N",CONCATENATE(ShowContinuousLog!A331," ",ShowContinuousLog!E331),CONCATENATE(ShowContinuousLog!A331, " ",ShowContinuousLog!E331," $",ShowContinuousLog!F331))</f>
        <v xml:space="preserve">  $</v>
      </c>
      <c r="B328" s="11" t="s">
        <v>32</v>
      </c>
      <c r="C328" s="17" t="str">
        <f>CONCATENATE(ShowContinuousLog!C331,"-",ShowContinuousLog!D331)</f>
        <v>-</v>
      </c>
    </row>
    <row r="329" spans="1:3" ht="48.75" customHeight="1" x14ac:dyDescent="0.25">
      <c r="A329" s="37" t="str">
        <f>IF(ShowContinuousLog!E332="N",CONCATENATE(ShowContinuousLog!A332," ",ShowContinuousLog!E332),CONCATENATE(ShowContinuousLog!A332, " ",ShowContinuousLog!E332," $",ShowContinuousLog!F332))</f>
        <v xml:space="preserve">  $</v>
      </c>
      <c r="B329" s="11" t="s">
        <v>32</v>
      </c>
      <c r="C329" s="17" t="str">
        <f>CONCATENATE(ShowContinuousLog!C332,"-",ShowContinuousLog!D332)</f>
        <v>-</v>
      </c>
    </row>
    <row r="330" spans="1:3" ht="48.75" customHeight="1" x14ac:dyDescent="0.25">
      <c r="A330" s="37" t="str">
        <f>IF(ShowContinuousLog!E333="N",CONCATENATE(ShowContinuousLog!A333," ",ShowContinuousLog!E333),CONCATENATE(ShowContinuousLog!A333, " ",ShowContinuousLog!E333," $",ShowContinuousLog!F333))</f>
        <v xml:space="preserve">  $</v>
      </c>
      <c r="B330" s="11" t="s">
        <v>32</v>
      </c>
      <c r="C330" s="17" t="str">
        <f>CONCATENATE(ShowContinuousLog!C333,"-",ShowContinuousLog!D333)</f>
        <v>-</v>
      </c>
    </row>
    <row r="331" spans="1:3" ht="48.75" customHeight="1" x14ac:dyDescent="0.25">
      <c r="A331" s="37" t="str">
        <f>IF(ShowContinuousLog!E334="N",CONCATENATE(ShowContinuousLog!A334," ",ShowContinuousLog!E334),CONCATENATE(ShowContinuousLog!A334, " ",ShowContinuousLog!E334," $",ShowContinuousLog!F334))</f>
        <v xml:space="preserve">  $</v>
      </c>
      <c r="B331" s="11" t="s">
        <v>32</v>
      </c>
      <c r="C331" s="17" t="str">
        <f>CONCATENATE(ShowContinuousLog!C334,"-",ShowContinuousLog!D334)</f>
        <v>-</v>
      </c>
    </row>
    <row r="332" spans="1:3" ht="48.75" customHeight="1" x14ac:dyDescent="0.25">
      <c r="A332" s="37" t="str">
        <f>IF(ShowContinuousLog!E335="N",CONCATENATE(ShowContinuousLog!A335," ",ShowContinuousLog!E335),CONCATENATE(ShowContinuousLog!A335, " ",ShowContinuousLog!E335," $",ShowContinuousLog!F335))</f>
        <v xml:space="preserve">  $</v>
      </c>
      <c r="B332" s="11" t="s">
        <v>32</v>
      </c>
      <c r="C332" s="17" t="str">
        <f>CONCATENATE(ShowContinuousLog!C335,"-",ShowContinuousLog!D335)</f>
        <v>-</v>
      </c>
    </row>
    <row r="333" spans="1:3" ht="48.75" customHeight="1" x14ac:dyDescent="0.25">
      <c r="A333" s="37" t="str">
        <f>IF(ShowContinuousLog!E336="N",CONCATENATE(ShowContinuousLog!A336," ",ShowContinuousLog!E336),CONCATENATE(ShowContinuousLog!A336, " ",ShowContinuousLog!E336," $",ShowContinuousLog!F336))</f>
        <v xml:space="preserve">  $</v>
      </c>
      <c r="B333" s="11" t="s">
        <v>32</v>
      </c>
      <c r="C333" s="17" t="str">
        <f>CONCATENATE(ShowContinuousLog!C336,"-",ShowContinuousLog!D336)</f>
        <v>-</v>
      </c>
    </row>
    <row r="334" spans="1:3" ht="48.75" customHeight="1" x14ac:dyDescent="0.25">
      <c r="A334" s="37" t="str">
        <f>IF(ShowContinuousLog!E337="N",CONCATENATE(ShowContinuousLog!A337," ",ShowContinuousLog!E337),CONCATENATE(ShowContinuousLog!A337, " ",ShowContinuousLog!E337," $",ShowContinuousLog!F337))</f>
        <v xml:space="preserve">  $</v>
      </c>
      <c r="B334" s="11" t="s">
        <v>32</v>
      </c>
      <c r="C334" s="17" t="str">
        <f>CONCATENATE(ShowContinuousLog!C337,"-",ShowContinuousLog!D337)</f>
        <v>-</v>
      </c>
    </row>
    <row r="335" spans="1:3" ht="48.75" customHeight="1" x14ac:dyDescent="0.25">
      <c r="A335" s="37" t="str">
        <f>IF(ShowContinuousLog!E338="N",CONCATENATE(ShowContinuousLog!A338," ",ShowContinuousLog!E338),CONCATENATE(ShowContinuousLog!A338, " ",ShowContinuousLog!E338," $",ShowContinuousLog!F338))</f>
        <v xml:space="preserve">  $</v>
      </c>
      <c r="B335" s="11" t="s">
        <v>32</v>
      </c>
      <c r="C335" s="17" t="str">
        <f>CONCATENATE(ShowContinuousLog!C338,"-",ShowContinuousLog!D338)</f>
        <v>-</v>
      </c>
    </row>
    <row r="336" spans="1:3" ht="48.75" customHeight="1" x14ac:dyDescent="0.25">
      <c r="A336" s="37" t="str">
        <f>IF(ShowContinuousLog!E339="N",CONCATENATE(ShowContinuousLog!A339," ",ShowContinuousLog!E339),CONCATENATE(ShowContinuousLog!A339, " ",ShowContinuousLog!E339," $",ShowContinuousLog!F339))</f>
        <v xml:space="preserve">  $</v>
      </c>
      <c r="B336" s="11" t="s">
        <v>32</v>
      </c>
      <c r="C336" s="17" t="str">
        <f>CONCATENATE(ShowContinuousLog!C339,"-",ShowContinuousLog!D339)</f>
        <v>-</v>
      </c>
    </row>
    <row r="337" spans="1:3" ht="48.75" customHeight="1" x14ac:dyDescent="0.25">
      <c r="A337" s="37" t="str">
        <f>IF(ShowContinuousLog!E340="N",CONCATENATE(ShowContinuousLog!A340," ",ShowContinuousLog!E340),CONCATENATE(ShowContinuousLog!A340, " ",ShowContinuousLog!E340," $",ShowContinuousLog!F340))</f>
        <v xml:space="preserve">  $</v>
      </c>
      <c r="B337" s="11" t="s">
        <v>32</v>
      </c>
      <c r="C337" s="17" t="str">
        <f>CONCATENATE(ShowContinuousLog!C340,"-",ShowContinuousLog!D340)</f>
        <v>-</v>
      </c>
    </row>
    <row r="338" spans="1:3" ht="48.75" customHeight="1" x14ac:dyDescent="0.25">
      <c r="A338" s="37" t="str">
        <f>IF(ShowContinuousLog!E341="N",CONCATENATE(ShowContinuousLog!A341," ",ShowContinuousLog!E341),CONCATENATE(ShowContinuousLog!A341, " ",ShowContinuousLog!E341," $",ShowContinuousLog!F341))</f>
        <v xml:space="preserve">  $</v>
      </c>
      <c r="B338" s="11" t="s">
        <v>32</v>
      </c>
      <c r="C338" s="17" t="str">
        <f>CONCATENATE(ShowContinuousLog!C341,"-",ShowContinuousLog!D341)</f>
        <v>-</v>
      </c>
    </row>
    <row r="339" spans="1:3" ht="48.75" customHeight="1" x14ac:dyDescent="0.25">
      <c r="A339" s="37" t="str">
        <f>IF(ShowContinuousLog!E342="N",CONCATENATE(ShowContinuousLog!A342," ",ShowContinuousLog!E342),CONCATENATE(ShowContinuousLog!A342, " ",ShowContinuousLog!E342," $",ShowContinuousLog!F342))</f>
        <v xml:space="preserve">  $</v>
      </c>
      <c r="B339" s="11" t="s">
        <v>32</v>
      </c>
      <c r="C339" s="17" t="str">
        <f>CONCATENATE(ShowContinuousLog!C342,"-",ShowContinuousLog!D342)</f>
        <v>-</v>
      </c>
    </row>
    <row r="340" spans="1:3" ht="48.75" customHeight="1" x14ac:dyDescent="0.25">
      <c r="A340" s="37" t="str">
        <f>IF(ShowContinuousLog!E343="N",CONCATENATE(ShowContinuousLog!A343," ",ShowContinuousLog!E343),CONCATENATE(ShowContinuousLog!A343, " ",ShowContinuousLog!E343," $",ShowContinuousLog!F343))</f>
        <v xml:space="preserve">  $</v>
      </c>
      <c r="B340" s="11" t="s">
        <v>32</v>
      </c>
      <c r="C340" s="17" t="str">
        <f>CONCATENATE(ShowContinuousLog!C343,"-",ShowContinuousLog!D343)</f>
        <v>-</v>
      </c>
    </row>
    <row r="341" spans="1:3" ht="48.75" customHeight="1" x14ac:dyDescent="0.25">
      <c r="A341" s="37" t="str">
        <f>IF(ShowContinuousLog!E344="N",CONCATENATE(ShowContinuousLog!A344," ",ShowContinuousLog!E344),CONCATENATE(ShowContinuousLog!A344, " ",ShowContinuousLog!E344," $",ShowContinuousLog!F344))</f>
        <v xml:space="preserve">  $</v>
      </c>
      <c r="B341" s="11" t="s">
        <v>32</v>
      </c>
      <c r="C341" s="17" t="str">
        <f>CONCATENATE(ShowContinuousLog!C344,"-",ShowContinuousLog!D344)</f>
        <v>-</v>
      </c>
    </row>
    <row r="342" spans="1:3" ht="80.099999999999994" customHeight="1" x14ac:dyDescent="0.25">
      <c r="A342" s="37" t="str">
        <f>IF(ShowContinuousLog!E345="N",CONCATENATE(ShowContinuousLog!A345," ",ShowContinuousLog!E345),CONCATENATE(ShowContinuousLog!A345, " ",ShowContinuousLog!E345," $",ShowContinuousLog!F345))</f>
        <v xml:space="preserve">  $</v>
      </c>
      <c r="B342" s="11" t="s">
        <v>32</v>
      </c>
      <c r="C342" s="17" t="str">
        <f>CONCATENATE(ShowContinuousLog!C345,"-",ShowContinuousLog!D345)</f>
        <v>-</v>
      </c>
    </row>
    <row r="343" spans="1:3" ht="80.099999999999994" customHeight="1" x14ac:dyDescent="0.25">
      <c r="A343" s="37" t="str">
        <f>IF(ShowContinuousLog!E346="N",CONCATENATE(ShowContinuousLog!A346," ",ShowContinuousLog!E346),CONCATENATE(ShowContinuousLog!A346, " ",ShowContinuousLog!E346," $",ShowContinuousLog!F346))</f>
        <v xml:space="preserve">  $</v>
      </c>
      <c r="B343" s="11" t="s">
        <v>32</v>
      </c>
      <c r="C343" s="17" t="str">
        <f>CONCATENATE(ShowContinuousLog!C346,"-",ShowContinuousLog!D346)</f>
        <v>-</v>
      </c>
    </row>
    <row r="344" spans="1:3" ht="80.099999999999994" customHeight="1" x14ac:dyDescent="0.25">
      <c r="A344" s="37" t="str">
        <f>IF(ShowContinuousLog!E347="N",CONCATENATE(ShowContinuousLog!A347," ",ShowContinuousLog!E347),CONCATENATE(ShowContinuousLog!A347, " ",ShowContinuousLog!E347," $",ShowContinuousLog!F347))</f>
        <v xml:space="preserve">  $</v>
      </c>
      <c r="B344" s="11" t="s">
        <v>32</v>
      </c>
      <c r="C344" s="17" t="str">
        <f>CONCATENATE(ShowContinuousLog!C347,"-",ShowContinuousLog!D347)</f>
        <v>-</v>
      </c>
    </row>
    <row r="345" spans="1:3" ht="80.099999999999994" customHeight="1" x14ac:dyDescent="0.25">
      <c r="A345" s="37" t="str">
        <f>IF(ShowContinuousLog!E348="N",CONCATENATE(ShowContinuousLog!A348," ",ShowContinuousLog!E348),CONCATENATE(ShowContinuousLog!A348, " ",ShowContinuousLog!E348," $",ShowContinuousLog!F348))</f>
        <v xml:space="preserve">  $</v>
      </c>
      <c r="B345" s="11" t="s">
        <v>32</v>
      </c>
      <c r="C345" s="17" t="str">
        <f>CONCATENATE(ShowContinuousLog!C348,"-",ShowContinuousLog!D348)</f>
        <v>-</v>
      </c>
    </row>
    <row r="346" spans="1:3" ht="80.099999999999994" customHeight="1" x14ac:dyDescent="0.25">
      <c r="A346" s="37" t="str">
        <f>IF(ShowContinuousLog!E349="N",CONCATENATE(ShowContinuousLog!A349," ",ShowContinuousLog!E349),CONCATENATE(ShowContinuousLog!A349, " ",ShowContinuousLog!E349," $",ShowContinuousLog!F349))</f>
        <v xml:space="preserve">  $</v>
      </c>
      <c r="B346" s="11" t="s">
        <v>32</v>
      </c>
      <c r="C346" s="17" t="str">
        <f>CONCATENATE(ShowContinuousLog!C349,"-",ShowContinuousLog!D349)</f>
        <v>-</v>
      </c>
    </row>
    <row r="347" spans="1:3" ht="80.099999999999994" customHeight="1" x14ac:dyDescent="0.25">
      <c r="A347" s="37" t="str">
        <f>IF(ShowContinuousLog!E350="N",CONCATENATE(ShowContinuousLog!A350," ",ShowContinuousLog!E350),CONCATENATE(ShowContinuousLog!A350, " ",ShowContinuousLog!E350," $",ShowContinuousLog!F350))</f>
        <v xml:space="preserve">  $</v>
      </c>
      <c r="B347" s="11" t="s">
        <v>32</v>
      </c>
      <c r="C347" s="17" t="str">
        <f>CONCATENATE(ShowContinuousLog!C350,"-",ShowContinuousLog!D350)</f>
        <v>-</v>
      </c>
    </row>
    <row r="348" spans="1:3" ht="80.099999999999994" customHeight="1" x14ac:dyDescent="0.25">
      <c r="A348" s="37" t="str">
        <f>IF(ShowContinuousLog!E351="N",CONCATENATE(ShowContinuousLog!A351," ",ShowContinuousLog!E351),CONCATENATE(ShowContinuousLog!A351, " ",ShowContinuousLog!E351," $",ShowContinuousLog!F351))</f>
        <v xml:space="preserve">  $</v>
      </c>
      <c r="B348" s="11" t="s">
        <v>32</v>
      </c>
      <c r="C348" s="17" t="str">
        <f>CONCATENATE(ShowContinuousLog!C351,"-",ShowContinuousLog!D351)</f>
        <v>-</v>
      </c>
    </row>
    <row r="349" spans="1:3" ht="80.099999999999994" customHeight="1" x14ac:dyDescent="0.25">
      <c r="A349" s="37" t="str">
        <f>IF(ShowContinuousLog!E352="N",CONCATENATE(ShowContinuousLog!A352," ",ShowContinuousLog!E352),CONCATENATE(ShowContinuousLog!A352, " ",ShowContinuousLog!E352," $",ShowContinuousLog!F352))</f>
        <v xml:space="preserve">  $</v>
      </c>
      <c r="B349" s="11" t="s">
        <v>32</v>
      </c>
      <c r="C349" s="17" t="str">
        <f>CONCATENATE(ShowContinuousLog!C352,"-",ShowContinuousLog!D352)</f>
        <v>-</v>
      </c>
    </row>
    <row r="350" spans="1:3" ht="80.099999999999994" customHeight="1" x14ac:dyDescent="0.25">
      <c r="A350" s="37" t="str">
        <f>IF(ShowContinuousLog!E353="N",CONCATENATE(ShowContinuousLog!A353," ",ShowContinuousLog!E353),CONCATENATE(ShowContinuousLog!A353, " ",ShowContinuousLog!E353," $",ShowContinuousLog!F353))</f>
        <v xml:space="preserve">  $</v>
      </c>
      <c r="B350" s="11" t="s">
        <v>32</v>
      </c>
      <c r="C350" s="17" t="str">
        <f>CONCATENATE(ShowContinuousLog!C353,"-",ShowContinuousLog!D353)</f>
        <v>-</v>
      </c>
    </row>
    <row r="351" spans="1:3" ht="80.099999999999994" customHeight="1" x14ac:dyDescent="0.25">
      <c r="A351" s="37" t="str">
        <f>IF(ShowContinuousLog!E354="N",CONCATENATE(ShowContinuousLog!A354," ",ShowContinuousLog!E354),CONCATENATE(ShowContinuousLog!A354, " ",ShowContinuousLog!E354," $",ShowContinuousLog!F354))</f>
        <v xml:space="preserve">  $</v>
      </c>
      <c r="B351" s="11" t="s">
        <v>32</v>
      </c>
      <c r="C351" s="17" t="str">
        <f>CONCATENATE(ShowContinuousLog!C354,"-",ShowContinuousLog!D354)</f>
        <v>-</v>
      </c>
    </row>
    <row r="352" spans="1:3" ht="80.099999999999994" customHeight="1" x14ac:dyDescent="0.25">
      <c r="A352" s="37" t="str">
        <f>IF(ShowContinuousLog!E355="N",CONCATENATE(ShowContinuousLog!A355," ",ShowContinuousLog!E355),CONCATENATE(ShowContinuousLog!A355, " ",ShowContinuousLog!E355," $",ShowContinuousLog!F355))</f>
        <v xml:space="preserve">  $</v>
      </c>
      <c r="B352" s="11" t="s">
        <v>32</v>
      </c>
      <c r="C352" s="17" t="str">
        <f>CONCATENATE(ShowContinuousLog!C355,"-",ShowContinuousLog!D355)</f>
        <v>-</v>
      </c>
    </row>
    <row r="353" spans="1:3" ht="80.099999999999994" customHeight="1" x14ac:dyDescent="0.25">
      <c r="A353" s="37" t="str">
        <f>IF(ShowContinuousLog!E356="N",CONCATENATE(ShowContinuousLog!A356," ",ShowContinuousLog!E356),CONCATENATE(ShowContinuousLog!A356, " ",ShowContinuousLog!E356," $",ShowContinuousLog!F356))</f>
        <v xml:space="preserve">  $</v>
      </c>
      <c r="B353" s="11" t="s">
        <v>32</v>
      </c>
      <c r="C353" s="17" t="str">
        <f>CONCATENATE(ShowContinuousLog!C356,"-",ShowContinuousLog!D356)</f>
        <v>-</v>
      </c>
    </row>
    <row r="354" spans="1:3" ht="80.099999999999994" customHeight="1" x14ac:dyDescent="0.25">
      <c r="A354" s="37" t="str">
        <f>IF(ShowContinuousLog!E357="N",CONCATENATE(ShowContinuousLog!A357," ",ShowContinuousLog!E357),CONCATENATE(ShowContinuousLog!A357, " ",ShowContinuousLog!E357," $",ShowContinuousLog!F357))</f>
        <v xml:space="preserve">  $</v>
      </c>
      <c r="B354" s="11" t="s">
        <v>32</v>
      </c>
      <c r="C354" s="17" t="str">
        <f>CONCATENATE(ShowContinuousLog!C357,"-",ShowContinuousLog!D357)</f>
        <v>-</v>
      </c>
    </row>
    <row r="355" spans="1:3" ht="80.099999999999994" customHeight="1" x14ac:dyDescent="0.25">
      <c r="A355" s="37" t="str">
        <f>IF(ShowContinuousLog!E358="N",CONCATENATE(ShowContinuousLog!A358," ",ShowContinuousLog!E358),CONCATENATE(ShowContinuousLog!A358, " ",ShowContinuousLog!E358," $",ShowContinuousLog!F358))</f>
        <v xml:space="preserve">  $</v>
      </c>
      <c r="B355" s="11" t="s">
        <v>32</v>
      </c>
      <c r="C355" s="17" t="str">
        <f>CONCATENATE(ShowContinuousLog!C358,"-",ShowContinuousLog!D358)</f>
        <v>-</v>
      </c>
    </row>
    <row r="356" spans="1:3" ht="80.099999999999994" customHeight="1" x14ac:dyDescent="0.25">
      <c r="A356" s="37" t="str">
        <f>IF(ShowContinuousLog!E359="N",CONCATENATE(ShowContinuousLog!A359," ",ShowContinuousLog!E359),CONCATENATE(ShowContinuousLog!A359, " ",ShowContinuousLog!E359," $",ShowContinuousLog!F359))</f>
        <v xml:space="preserve">  $</v>
      </c>
      <c r="B356" s="11" t="s">
        <v>32</v>
      </c>
      <c r="C356" s="17" t="str">
        <f>CONCATENATE(ShowContinuousLog!C359,"-",ShowContinuousLog!D359)</f>
        <v>-</v>
      </c>
    </row>
    <row r="357" spans="1:3" ht="80.099999999999994" customHeight="1" x14ac:dyDescent="0.25">
      <c r="A357" s="37" t="str">
        <f>IF(ShowContinuousLog!E360="N",CONCATENATE(ShowContinuousLog!A360," ",ShowContinuousLog!E360),CONCATENATE(ShowContinuousLog!A360, " ",ShowContinuousLog!E360," $",ShowContinuousLog!F360))</f>
        <v xml:space="preserve">  $</v>
      </c>
      <c r="B357" s="11" t="s">
        <v>32</v>
      </c>
      <c r="C357" s="17" t="str">
        <f>CONCATENATE(ShowContinuousLog!C360,"-",ShowContinuousLog!D360)</f>
        <v>-</v>
      </c>
    </row>
    <row r="358" spans="1:3" ht="80.099999999999994" customHeight="1" x14ac:dyDescent="0.25">
      <c r="A358" s="37" t="str">
        <f>IF(ShowContinuousLog!E361="N",CONCATENATE(ShowContinuousLog!A361," ",ShowContinuousLog!E361),CONCATENATE(ShowContinuousLog!A361, " ",ShowContinuousLog!E361," $",ShowContinuousLog!F361))</f>
        <v xml:space="preserve">  $</v>
      </c>
      <c r="B358" s="11" t="s">
        <v>32</v>
      </c>
      <c r="C358" s="17" t="str">
        <f>CONCATENATE(ShowContinuousLog!C361,"-",ShowContinuousLog!D361)</f>
        <v>-</v>
      </c>
    </row>
    <row r="359" spans="1:3" ht="80.099999999999994" customHeight="1" x14ac:dyDescent="0.25">
      <c r="A359" s="37" t="str">
        <f>IF(ShowContinuousLog!E362="N",CONCATENATE(ShowContinuousLog!A362," ",ShowContinuousLog!E362),CONCATENATE(ShowContinuousLog!A362, " ",ShowContinuousLog!E362," $",ShowContinuousLog!F362))</f>
        <v xml:space="preserve">  $</v>
      </c>
      <c r="B359" s="11" t="s">
        <v>32</v>
      </c>
      <c r="C359" s="17" t="str">
        <f>CONCATENATE(ShowContinuousLog!C362,"-",ShowContinuousLog!D362)</f>
        <v>-</v>
      </c>
    </row>
    <row r="360" spans="1:3" ht="80.099999999999994" customHeight="1" x14ac:dyDescent="0.25">
      <c r="A360" s="37" t="str">
        <f>IF(ShowContinuousLog!E363="N",CONCATENATE(ShowContinuousLog!A363," ",ShowContinuousLog!E363),CONCATENATE(ShowContinuousLog!A363, " ",ShowContinuousLog!E363," $",ShowContinuousLog!F363))</f>
        <v xml:space="preserve">  $</v>
      </c>
      <c r="B360" s="11" t="s">
        <v>32</v>
      </c>
      <c r="C360" s="17" t="str">
        <f>CONCATENATE(ShowContinuousLog!C363,"-",ShowContinuousLog!D363)</f>
        <v>-</v>
      </c>
    </row>
    <row r="361" spans="1:3" ht="80.099999999999994" customHeight="1" x14ac:dyDescent="0.25">
      <c r="A361" s="37" t="str">
        <f>IF(ShowContinuousLog!E364="N",CONCATENATE(ShowContinuousLog!A364," ",ShowContinuousLog!E364),CONCATENATE(ShowContinuousLog!A364, " ",ShowContinuousLog!E364," $",ShowContinuousLog!F364))</f>
        <v xml:space="preserve">  $</v>
      </c>
      <c r="B361" s="11" t="s">
        <v>32</v>
      </c>
      <c r="C361" s="17" t="str">
        <f>CONCATENATE(ShowContinuousLog!C364,"-",ShowContinuousLog!D364)</f>
        <v>-</v>
      </c>
    </row>
    <row r="362" spans="1:3" ht="80.099999999999994" customHeight="1" x14ac:dyDescent="0.25">
      <c r="A362" s="37" t="str">
        <f>IF(ShowContinuousLog!E365="N",CONCATENATE(ShowContinuousLog!A365," ",ShowContinuousLog!E365),CONCATENATE(ShowContinuousLog!A365, " ",ShowContinuousLog!E365," $",ShowContinuousLog!F365))</f>
        <v xml:space="preserve">  $</v>
      </c>
      <c r="B362" s="11" t="s">
        <v>32</v>
      </c>
      <c r="C362" s="17" t="str">
        <f>CONCATENATE(ShowContinuousLog!C365,"-",ShowContinuousLog!D365)</f>
        <v>-</v>
      </c>
    </row>
    <row r="363" spans="1:3" ht="80.099999999999994" customHeight="1" x14ac:dyDescent="0.25">
      <c r="A363" s="37" t="str">
        <f>IF(ShowContinuousLog!E366="N",CONCATENATE(ShowContinuousLog!A366," ",ShowContinuousLog!E366),CONCATENATE(ShowContinuousLog!A366, " ",ShowContinuousLog!E366," $",ShowContinuousLog!F366))</f>
        <v xml:space="preserve">  $</v>
      </c>
      <c r="B363" s="11" t="s">
        <v>32</v>
      </c>
      <c r="C363" s="17" t="str">
        <f>CONCATENATE(ShowContinuousLog!C366,"-",ShowContinuousLog!D366)</f>
        <v>-</v>
      </c>
    </row>
    <row r="364" spans="1:3" ht="80.099999999999994" customHeight="1" x14ac:dyDescent="0.25">
      <c r="A364" s="37"/>
      <c r="B364" s="11"/>
      <c r="C364" s="17"/>
    </row>
    <row r="365" spans="1:3" ht="80.099999999999994" customHeight="1" x14ac:dyDescent="0.25">
      <c r="A365" s="37"/>
      <c r="B365" s="11"/>
      <c r="C365" s="17"/>
    </row>
    <row r="366" spans="1:3" ht="80.099999999999994" customHeight="1" x14ac:dyDescent="0.25">
      <c r="A366" s="37"/>
      <c r="B366" s="11"/>
      <c r="C366" s="17"/>
    </row>
    <row r="367" spans="1:3" ht="80.099999999999994" customHeight="1" x14ac:dyDescent="0.25">
      <c r="A367" s="37"/>
      <c r="B367" s="11"/>
      <c r="C367" s="17"/>
    </row>
    <row r="368" spans="1:3" ht="80.099999999999994" customHeight="1" x14ac:dyDescent="0.25">
      <c r="A368" s="37"/>
      <c r="B368" s="11"/>
      <c r="C368" s="17"/>
    </row>
    <row r="369" spans="1:3" ht="80.099999999999994" customHeight="1" x14ac:dyDescent="0.25">
      <c r="A369" s="37"/>
      <c r="B369" s="11"/>
      <c r="C369" s="17"/>
    </row>
    <row r="370" spans="1:3" ht="80.099999999999994" customHeight="1" x14ac:dyDescent="0.25">
      <c r="A370" s="37"/>
      <c r="B370" s="11"/>
      <c r="C370" s="17"/>
    </row>
    <row r="371" spans="1:3" ht="80.099999999999994" customHeight="1" x14ac:dyDescent="0.25">
      <c r="A371" s="37"/>
      <c r="B371" s="11"/>
      <c r="C371" s="17"/>
    </row>
    <row r="372" spans="1:3" ht="80.099999999999994" customHeight="1" x14ac:dyDescent="0.25">
      <c r="A372" s="37"/>
      <c r="B372" s="11"/>
      <c r="C372" s="17"/>
    </row>
    <row r="373" spans="1:3" ht="80.099999999999994" customHeight="1" x14ac:dyDescent="0.25">
      <c r="A373" s="37"/>
      <c r="B373" s="11"/>
      <c r="C373" s="17"/>
    </row>
    <row r="374" spans="1:3" ht="80.099999999999994" customHeight="1" x14ac:dyDescent="0.25">
      <c r="A374" s="37"/>
      <c r="B374" s="11"/>
      <c r="C374" s="17"/>
    </row>
    <row r="375" spans="1:3" ht="80.099999999999994" customHeight="1" x14ac:dyDescent="0.25">
      <c r="A375" s="37"/>
      <c r="B375" s="11"/>
      <c r="C375" s="17"/>
    </row>
    <row r="376" spans="1:3" ht="80.099999999999994" customHeight="1" x14ac:dyDescent="0.25">
      <c r="A376" s="37"/>
      <c r="B376" s="11"/>
      <c r="C376" s="17"/>
    </row>
    <row r="377" spans="1:3" ht="80.099999999999994" customHeight="1" x14ac:dyDescent="0.25">
      <c r="A377" s="37"/>
      <c r="B377" s="11"/>
      <c r="C377" s="17"/>
    </row>
    <row r="378" spans="1:3" ht="80.099999999999994" customHeight="1" x14ac:dyDescent="0.25">
      <c r="A378" s="37"/>
      <c r="B378" s="11"/>
      <c r="C378" s="17"/>
    </row>
    <row r="379" spans="1:3" ht="80.099999999999994" customHeight="1" x14ac:dyDescent="0.25">
      <c r="A379" s="37"/>
      <c r="B379" s="11"/>
      <c r="C379" s="17"/>
    </row>
    <row r="380" spans="1:3" ht="80.099999999999994" customHeight="1" x14ac:dyDescent="0.25">
      <c r="A380" s="37"/>
      <c r="B380" s="11"/>
      <c r="C380" s="17"/>
    </row>
    <row r="381" spans="1:3" ht="80.099999999999994" customHeight="1" x14ac:dyDescent="0.25">
      <c r="A381" s="37"/>
      <c r="B381" s="11"/>
      <c r="C381" s="17"/>
    </row>
    <row r="382" spans="1:3" ht="80.099999999999994" customHeight="1" x14ac:dyDescent="0.25">
      <c r="A382" s="37"/>
      <c r="B382" s="11"/>
      <c r="C382" s="17"/>
    </row>
    <row r="383" spans="1:3" ht="80.099999999999994" customHeight="1" x14ac:dyDescent="0.25">
      <c r="A383" s="37"/>
      <c r="B383" s="11"/>
      <c r="C383" s="17"/>
    </row>
    <row r="384" spans="1:3" ht="80.099999999999994" customHeight="1" x14ac:dyDescent="0.25">
      <c r="A384" s="37"/>
      <c r="B384" s="11"/>
      <c r="C384" s="17"/>
    </row>
    <row r="385" spans="1:3" ht="80.099999999999994" customHeight="1" x14ac:dyDescent="0.25">
      <c r="A385" s="37"/>
      <c r="B385" s="11"/>
      <c r="C385" s="17"/>
    </row>
    <row r="386" spans="1:3" ht="80.099999999999994" customHeight="1" x14ac:dyDescent="0.25">
      <c r="A386" s="37"/>
      <c r="B386" s="11"/>
      <c r="C386" s="17"/>
    </row>
    <row r="387" spans="1:3" ht="80.099999999999994" customHeight="1" x14ac:dyDescent="0.25">
      <c r="A387" s="37"/>
      <c r="B387" s="11"/>
      <c r="C387" s="17"/>
    </row>
    <row r="388" spans="1:3" ht="80.099999999999994" customHeight="1" x14ac:dyDescent="0.25">
      <c r="A388" s="37"/>
      <c r="B388" s="11"/>
      <c r="C388" s="17"/>
    </row>
    <row r="389" spans="1:3" ht="80.099999999999994" customHeight="1" x14ac:dyDescent="0.25">
      <c r="A389" s="37"/>
      <c r="B389" s="11"/>
      <c r="C389" s="17"/>
    </row>
    <row r="390" spans="1:3" ht="80.099999999999994" customHeight="1" x14ac:dyDescent="0.25">
      <c r="A390" s="37"/>
      <c r="B390" s="11"/>
      <c r="C390" s="17"/>
    </row>
    <row r="391" spans="1:3" ht="80.099999999999994" customHeight="1" x14ac:dyDescent="0.25">
      <c r="A391" s="37"/>
      <c r="B391" s="11"/>
      <c r="C391" s="17"/>
    </row>
    <row r="392" spans="1:3" ht="80.099999999999994" customHeight="1" x14ac:dyDescent="0.25">
      <c r="A392" s="37"/>
      <c r="B392" s="11"/>
      <c r="C392" s="17"/>
    </row>
    <row r="393" spans="1:3" ht="80.099999999999994" customHeight="1" x14ac:dyDescent="0.25">
      <c r="A393" s="37"/>
      <c r="B393" s="11"/>
      <c r="C393" s="17"/>
    </row>
    <row r="394" spans="1:3" ht="80.099999999999994" customHeight="1" x14ac:dyDescent="0.25">
      <c r="A394" s="37"/>
      <c r="B394" s="11"/>
      <c r="C394" s="17"/>
    </row>
    <row r="395" spans="1:3" ht="80.099999999999994" customHeight="1" x14ac:dyDescent="0.25">
      <c r="A395" s="37"/>
      <c r="B395" s="11"/>
      <c r="C395" s="17"/>
    </row>
    <row r="396" spans="1:3" ht="80.099999999999994" customHeight="1" x14ac:dyDescent="0.25">
      <c r="A396" s="37"/>
      <c r="B396" s="11"/>
      <c r="C396" s="17"/>
    </row>
    <row r="397" spans="1:3" ht="80.099999999999994" customHeight="1" x14ac:dyDescent="0.25">
      <c r="A397" s="37"/>
      <c r="B397" s="11"/>
      <c r="C397" s="17"/>
    </row>
    <row r="398" spans="1:3" ht="80.099999999999994" customHeight="1" x14ac:dyDescent="0.25">
      <c r="A398" s="37"/>
      <c r="B398" s="11"/>
      <c r="C398" s="17"/>
    </row>
    <row r="399" spans="1:3" ht="80.099999999999994" customHeight="1" x14ac:dyDescent="0.25">
      <c r="A399" s="37"/>
      <c r="B399" s="11"/>
      <c r="C399" s="17"/>
    </row>
    <row r="400" spans="1:3" ht="80.099999999999994" customHeight="1" x14ac:dyDescent="0.25">
      <c r="A400" s="37"/>
      <c r="B400" s="11"/>
      <c r="C400" s="17"/>
    </row>
    <row r="401" spans="1:3" ht="80.099999999999994" customHeight="1" x14ac:dyDescent="0.25">
      <c r="A401" s="37"/>
      <c r="B401" s="11"/>
      <c r="C401" s="17"/>
    </row>
    <row r="402" spans="1:3" ht="80.099999999999994" customHeight="1" x14ac:dyDescent="0.25">
      <c r="A402" s="37"/>
      <c r="B402" s="11"/>
      <c r="C402" s="17"/>
    </row>
    <row r="403" spans="1:3" ht="80.099999999999994" customHeight="1" x14ac:dyDescent="0.25">
      <c r="A403" s="37"/>
      <c r="B403" s="11"/>
      <c r="C403" s="17"/>
    </row>
    <row r="404" spans="1:3" ht="80.099999999999994" customHeight="1" x14ac:dyDescent="0.25">
      <c r="A404" s="37"/>
      <c r="B404" s="11"/>
      <c r="C404" s="17"/>
    </row>
    <row r="405" spans="1:3" ht="80.099999999999994" customHeight="1" x14ac:dyDescent="0.25">
      <c r="A405" s="37"/>
      <c r="B405" s="11"/>
      <c r="C405" s="17"/>
    </row>
    <row r="406" spans="1:3" ht="80.099999999999994" customHeight="1" x14ac:dyDescent="0.25">
      <c r="A406" s="37"/>
      <c r="B406" s="11"/>
      <c r="C406" s="17"/>
    </row>
    <row r="407" spans="1:3" ht="80.099999999999994" customHeight="1" x14ac:dyDescent="0.25">
      <c r="A407" s="37"/>
      <c r="B407" s="11"/>
      <c r="C407" s="17"/>
    </row>
    <row r="408" spans="1:3" ht="80.099999999999994" customHeight="1" x14ac:dyDescent="0.25">
      <c r="A408" s="37"/>
      <c r="B408" s="11"/>
      <c r="C408" s="17"/>
    </row>
    <row r="409" spans="1:3" ht="80.099999999999994" customHeight="1" x14ac:dyDescent="0.25">
      <c r="A409" s="37"/>
      <c r="B409" s="11"/>
      <c r="C409" s="17"/>
    </row>
    <row r="410" spans="1:3" ht="80.099999999999994" customHeight="1" x14ac:dyDescent="0.25">
      <c r="A410" s="37"/>
      <c r="B410" s="11"/>
      <c r="C410" s="17"/>
    </row>
    <row r="411" spans="1:3" ht="80.099999999999994" customHeight="1" x14ac:dyDescent="0.25">
      <c r="A411" s="37"/>
      <c r="B411" s="11"/>
      <c r="C411" s="17"/>
    </row>
    <row r="412" spans="1:3" ht="80.099999999999994" customHeight="1" x14ac:dyDescent="0.25">
      <c r="A412" s="37"/>
      <c r="B412" s="11"/>
      <c r="C412" s="17"/>
    </row>
    <row r="413" spans="1:3" ht="80.099999999999994" customHeight="1" x14ac:dyDescent="0.25">
      <c r="A413" s="37"/>
      <c r="B413" s="11"/>
      <c r="C413" s="17"/>
    </row>
    <row r="414" spans="1:3" ht="80.099999999999994" customHeight="1" x14ac:dyDescent="0.25">
      <c r="A414" s="37"/>
      <c r="B414" s="11"/>
      <c r="C414" s="17"/>
    </row>
    <row r="415" spans="1:3" ht="80.099999999999994" customHeight="1" x14ac:dyDescent="0.25">
      <c r="A415" s="37"/>
      <c r="B415" s="11"/>
      <c r="C415" s="17"/>
    </row>
    <row r="416" spans="1:3" ht="80.099999999999994" customHeight="1" x14ac:dyDescent="0.25">
      <c r="A416" s="37"/>
      <c r="B416" s="11"/>
      <c r="C416" s="17"/>
    </row>
    <row r="417" spans="1:3" ht="80.099999999999994" customHeight="1" x14ac:dyDescent="0.25">
      <c r="A417" s="37"/>
      <c r="B417" s="11"/>
      <c r="C417" s="17"/>
    </row>
    <row r="418" spans="1:3" ht="80.099999999999994" customHeight="1" x14ac:dyDescent="0.25">
      <c r="A418" s="37"/>
      <c r="B418" s="11"/>
      <c r="C418" s="17"/>
    </row>
    <row r="419" spans="1:3" ht="80.099999999999994" customHeight="1" x14ac:dyDescent="0.25">
      <c r="A419" s="37"/>
      <c r="B419" s="11"/>
      <c r="C419" s="17"/>
    </row>
    <row r="420" spans="1:3" ht="80.099999999999994" customHeight="1" x14ac:dyDescent="0.25">
      <c r="A420" s="37"/>
      <c r="B420" s="11"/>
      <c r="C420" s="17"/>
    </row>
    <row r="421" spans="1:3" ht="80.099999999999994" customHeight="1" x14ac:dyDescent="0.25">
      <c r="A421" s="37"/>
      <c r="B421" s="11"/>
      <c r="C421" s="17"/>
    </row>
    <row r="422" spans="1:3" ht="80.099999999999994" customHeight="1" x14ac:dyDescent="0.25">
      <c r="A422" s="37"/>
      <c r="B422" s="11"/>
      <c r="C422" s="17"/>
    </row>
    <row r="423" spans="1:3" ht="80.099999999999994" customHeight="1" x14ac:dyDescent="0.25">
      <c r="A423" s="37"/>
      <c r="B423" s="11"/>
      <c r="C423" s="17"/>
    </row>
    <row r="424" spans="1:3" ht="80.099999999999994" customHeight="1" x14ac:dyDescent="0.25">
      <c r="A424" s="37"/>
      <c r="B424" s="11"/>
      <c r="C424" s="17"/>
    </row>
    <row r="425" spans="1:3" ht="80.099999999999994" customHeight="1" x14ac:dyDescent="0.25">
      <c r="A425" s="37"/>
      <c r="B425" s="11"/>
      <c r="C425" s="17"/>
    </row>
    <row r="426" spans="1:3" ht="80.099999999999994" customHeight="1" x14ac:dyDescent="0.25">
      <c r="A426" s="37"/>
      <c r="B426" s="11"/>
      <c r="C426" s="17"/>
    </row>
    <row r="427" spans="1:3" ht="80.099999999999994" customHeight="1" x14ac:dyDescent="0.25">
      <c r="A427" s="37"/>
      <c r="B427" s="11"/>
      <c r="C427" s="17"/>
    </row>
    <row r="428" spans="1:3" ht="80.099999999999994" customHeight="1" x14ac:dyDescent="0.25">
      <c r="A428" s="37"/>
      <c r="B428" s="11"/>
      <c r="C428" s="17"/>
    </row>
    <row r="429" spans="1:3" ht="80.099999999999994" customHeight="1" x14ac:dyDescent="0.25">
      <c r="A429" s="37"/>
      <c r="B429" s="11"/>
      <c r="C429" s="17"/>
    </row>
    <row r="430" spans="1:3" ht="80.099999999999994" customHeight="1" x14ac:dyDescent="0.25">
      <c r="A430" s="37"/>
      <c r="B430" s="11"/>
      <c r="C430" s="17"/>
    </row>
    <row r="431" spans="1:3" ht="80.099999999999994" customHeight="1" x14ac:dyDescent="0.25">
      <c r="A431" s="37"/>
      <c r="B431" s="11"/>
      <c r="C431" s="17"/>
    </row>
    <row r="432" spans="1:3" ht="80.099999999999994" customHeight="1" x14ac:dyDescent="0.25">
      <c r="A432" s="37"/>
      <c r="B432" s="11"/>
      <c r="C432" s="17"/>
    </row>
    <row r="433" spans="1:3" ht="80.099999999999994" customHeight="1" x14ac:dyDescent="0.25">
      <c r="A433" s="37"/>
      <c r="B433" s="11"/>
      <c r="C433" s="17"/>
    </row>
    <row r="434" spans="1:3" ht="80.099999999999994" customHeight="1" x14ac:dyDescent="0.25">
      <c r="A434" s="37"/>
      <c r="B434" s="11"/>
      <c r="C434" s="17"/>
    </row>
    <row r="435" spans="1:3" ht="80.099999999999994" customHeight="1" x14ac:dyDescent="0.25">
      <c r="A435" s="37"/>
      <c r="B435" s="11"/>
      <c r="C435" s="17"/>
    </row>
    <row r="436" spans="1:3" ht="80.099999999999994" customHeight="1" x14ac:dyDescent="0.25">
      <c r="A436" s="37"/>
      <c r="B436" s="11"/>
      <c r="C436" s="17"/>
    </row>
    <row r="437" spans="1:3" ht="80.099999999999994" customHeight="1" x14ac:dyDescent="0.25">
      <c r="A437" s="37"/>
      <c r="B437" s="11"/>
      <c r="C437" s="17"/>
    </row>
    <row r="438" spans="1:3" ht="80.099999999999994" customHeight="1" x14ac:dyDescent="0.25">
      <c r="A438" s="37"/>
      <c r="B438" s="11"/>
      <c r="C438" s="17"/>
    </row>
    <row r="439" spans="1:3" ht="80.099999999999994" customHeight="1" x14ac:dyDescent="0.25">
      <c r="A439" s="37"/>
      <c r="B439" s="11"/>
      <c r="C439" s="17"/>
    </row>
    <row r="440" spans="1:3" ht="80.099999999999994" customHeight="1" x14ac:dyDescent="0.25">
      <c r="A440" s="37"/>
      <c r="B440" s="11"/>
      <c r="C440" s="17"/>
    </row>
    <row r="441" spans="1:3" ht="80.099999999999994" customHeight="1" x14ac:dyDescent="0.25">
      <c r="A441" s="37"/>
      <c r="B441" s="11"/>
      <c r="C441" s="17"/>
    </row>
    <row r="442" spans="1:3" ht="80.099999999999994" customHeight="1" x14ac:dyDescent="0.25">
      <c r="A442" s="37"/>
      <c r="B442" s="11"/>
      <c r="C442" s="17"/>
    </row>
    <row r="443" spans="1:3" ht="80.099999999999994" customHeight="1" x14ac:dyDescent="0.25">
      <c r="A443" s="37"/>
      <c r="B443" s="11"/>
      <c r="C443" s="17"/>
    </row>
    <row r="444" spans="1:3" ht="80.099999999999994" customHeight="1" x14ac:dyDescent="0.25">
      <c r="A444" s="37"/>
      <c r="B444" s="11"/>
      <c r="C444" s="17"/>
    </row>
    <row r="445" spans="1:3" ht="80.099999999999994" customHeight="1" x14ac:dyDescent="0.25">
      <c r="A445" s="37"/>
      <c r="B445" s="11"/>
      <c r="C445" s="17"/>
    </row>
    <row r="446" spans="1:3" ht="80.099999999999994" customHeight="1" x14ac:dyDescent="0.25">
      <c r="A446" s="37"/>
      <c r="B446" s="11"/>
      <c r="C446" s="17"/>
    </row>
    <row r="447" spans="1:3" ht="80.099999999999994" customHeight="1" x14ac:dyDescent="0.25">
      <c r="A447" s="37"/>
      <c r="B447" s="11"/>
      <c r="C447" s="17"/>
    </row>
    <row r="448" spans="1:3" ht="80.099999999999994" customHeight="1" x14ac:dyDescent="0.25">
      <c r="A448" s="37"/>
      <c r="B448" s="11"/>
      <c r="C448" s="17"/>
    </row>
    <row r="449" spans="1:3" ht="80.099999999999994" customHeight="1" x14ac:dyDescent="0.25">
      <c r="A449" s="37"/>
      <c r="B449" s="11"/>
      <c r="C449" s="17"/>
    </row>
    <row r="450" spans="1:3" ht="80.099999999999994" customHeight="1" x14ac:dyDescent="0.25">
      <c r="A450" s="37"/>
      <c r="B450" s="11"/>
      <c r="C450" s="17"/>
    </row>
    <row r="451" spans="1:3" ht="80.099999999999994" customHeight="1" x14ac:dyDescent="0.25">
      <c r="A451" s="37"/>
      <c r="B451" s="11"/>
      <c r="C451" s="17"/>
    </row>
    <row r="452" spans="1:3" ht="80.099999999999994" customHeight="1" x14ac:dyDescent="0.25">
      <c r="A452" s="37"/>
      <c r="B452" s="11"/>
      <c r="C452" s="17"/>
    </row>
    <row r="453" spans="1:3" ht="80.099999999999994" customHeight="1" x14ac:dyDescent="0.25">
      <c r="A453" s="37"/>
      <c r="B453" s="11"/>
      <c r="C453" s="17"/>
    </row>
    <row r="454" spans="1:3" ht="80.099999999999994" customHeight="1" x14ac:dyDescent="0.25">
      <c r="A454" s="37"/>
      <c r="B454" s="11"/>
      <c r="C454" s="17"/>
    </row>
    <row r="455" spans="1:3" ht="80.099999999999994" customHeight="1" x14ac:dyDescent="0.25">
      <c r="A455" s="37"/>
      <c r="B455" s="11"/>
      <c r="C455" s="17"/>
    </row>
    <row r="456" spans="1:3" ht="80.099999999999994" customHeight="1" x14ac:dyDescent="0.25">
      <c r="A456" s="37"/>
      <c r="B456" s="11"/>
      <c r="C456" s="17"/>
    </row>
    <row r="457" spans="1:3" ht="80.099999999999994" customHeight="1" x14ac:dyDescent="0.25">
      <c r="A457" s="37"/>
      <c r="B457" s="11"/>
      <c r="C457" s="17"/>
    </row>
    <row r="458" spans="1:3" ht="80.099999999999994" customHeight="1" x14ac:dyDescent="0.25">
      <c r="A458" s="37"/>
      <c r="B458" s="11"/>
      <c r="C458" s="17"/>
    </row>
    <row r="459" spans="1:3" ht="80.099999999999994" customHeight="1" x14ac:dyDescent="0.25">
      <c r="A459" s="37"/>
      <c r="B459" s="11"/>
      <c r="C459" s="17"/>
    </row>
    <row r="460" spans="1:3" ht="80.099999999999994" customHeight="1" x14ac:dyDescent="0.25">
      <c r="A460" s="37"/>
      <c r="B460" s="11"/>
      <c r="C460" s="17"/>
    </row>
    <row r="461" spans="1:3" ht="80.099999999999994" customHeight="1" x14ac:dyDescent="0.25">
      <c r="A461" s="37"/>
      <c r="B461" s="11"/>
      <c r="C461" s="17"/>
    </row>
    <row r="462" spans="1:3" ht="80.099999999999994" customHeight="1" x14ac:dyDescent="0.25">
      <c r="A462" s="37"/>
      <c r="B462" s="11"/>
      <c r="C462" s="17"/>
    </row>
    <row r="463" spans="1:3" ht="80.099999999999994" customHeight="1" x14ac:dyDescent="0.25">
      <c r="A463" s="37"/>
      <c r="B463" s="11"/>
      <c r="C463" s="17"/>
    </row>
    <row r="464" spans="1:3" ht="80.099999999999994" customHeight="1" x14ac:dyDescent="0.25">
      <c r="A464" s="37"/>
      <c r="B464" s="11"/>
      <c r="C464" s="17"/>
    </row>
    <row r="465" spans="1:3" ht="80.099999999999994" customHeight="1" x14ac:dyDescent="0.25">
      <c r="A465" s="37"/>
      <c r="B465" s="11"/>
      <c r="C465" s="17"/>
    </row>
    <row r="466" spans="1:3" ht="80.099999999999994" customHeight="1" x14ac:dyDescent="0.25">
      <c r="A466" s="37"/>
      <c r="B466" s="11"/>
      <c r="C466" s="17"/>
    </row>
    <row r="467" spans="1:3" ht="80.099999999999994" customHeight="1" x14ac:dyDescent="0.25">
      <c r="A467" s="37"/>
      <c r="B467" s="11"/>
      <c r="C467" s="17"/>
    </row>
    <row r="468" spans="1:3" ht="80.099999999999994" customHeight="1" x14ac:dyDescent="0.25">
      <c r="A468" s="37"/>
      <c r="B468" s="11"/>
      <c r="C468" s="17"/>
    </row>
    <row r="469" spans="1:3" ht="80.099999999999994" customHeight="1" x14ac:dyDescent="0.25">
      <c r="A469" s="37"/>
      <c r="B469" s="11"/>
      <c r="C469" s="17"/>
    </row>
    <row r="470" spans="1:3" ht="80.099999999999994" customHeight="1" x14ac:dyDescent="0.25">
      <c r="A470" s="37"/>
      <c r="B470" s="11"/>
      <c r="C470" s="17"/>
    </row>
    <row r="471" spans="1:3" ht="80.099999999999994" customHeight="1" x14ac:dyDescent="0.25">
      <c r="A471" s="37"/>
      <c r="B471" s="11"/>
      <c r="C471" s="17"/>
    </row>
    <row r="472" spans="1:3" ht="80.099999999999994" customHeight="1" x14ac:dyDescent="0.25">
      <c r="A472" s="37"/>
      <c r="B472" s="11"/>
      <c r="C472" s="17"/>
    </row>
    <row r="473" spans="1:3" ht="80.099999999999994" customHeight="1" x14ac:dyDescent="0.25">
      <c r="A473" s="37"/>
      <c r="B473" s="11"/>
      <c r="C473" s="17"/>
    </row>
    <row r="474" spans="1:3" ht="80.099999999999994" customHeight="1" x14ac:dyDescent="0.25">
      <c r="A474" s="37"/>
      <c r="B474" s="11"/>
      <c r="C474" s="17"/>
    </row>
    <row r="475" spans="1:3" ht="80.099999999999994" customHeight="1" x14ac:dyDescent="0.25">
      <c r="A475" s="37"/>
      <c r="B475" s="11"/>
      <c r="C475" s="17"/>
    </row>
    <row r="476" spans="1:3" ht="80.099999999999994" customHeight="1" x14ac:dyDescent="0.25">
      <c r="A476" s="37"/>
      <c r="B476" s="11"/>
      <c r="C476" s="17"/>
    </row>
    <row r="477" spans="1:3" ht="80.099999999999994" customHeight="1" x14ac:dyDescent="0.25">
      <c r="A477" s="37"/>
      <c r="B477" s="11"/>
      <c r="C477" s="17"/>
    </row>
    <row r="478" spans="1:3" ht="80.099999999999994" customHeight="1" x14ac:dyDescent="0.25">
      <c r="A478" s="37"/>
      <c r="B478" s="11"/>
      <c r="C478" s="17"/>
    </row>
    <row r="479" spans="1:3" ht="80.099999999999994" customHeight="1" x14ac:dyDescent="0.25">
      <c r="A479" s="37"/>
      <c r="B479" s="11"/>
      <c r="C479" s="17"/>
    </row>
    <row r="480" spans="1:3" ht="80.099999999999994" customHeight="1" x14ac:dyDescent="0.25">
      <c r="A480" s="37"/>
      <c r="B480" s="11"/>
      <c r="C480" s="17"/>
    </row>
    <row r="481" spans="1:3" ht="80.099999999999994" customHeight="1" x14ac:dyDescent="0.25">
      <c r="A481" s="37"/>
      <c r="B481" s="11"/>
      <c r="C481" s="17"/>
    </row>
    <row r="482" spans="1:3" ht="80.099999999999994" customHeight="1" x14ac:dyDescent="0.25">
      <c r="A482" s="37"/>
      <c r="B482" s="11"/>
      <c r="C482" s="17"/>
    </row>
    <row r="483" spans="1:3" ht="80.099999999999994" customHeight="1" x14ac:dyDescent="0.25">
      <c r="A483" s="37"/>
      <c r="B483" s="11"/>
      <c r="C483" s="17"/>
    </row>
    <row r="484" spans="1:3" ht="80.099999999999994" customHeight="1" x14ac:dyDescent="0.25">
      <c r="A484" s="37"/>
      <c r="B484" s="11"/>
      <c r="C484" s="17"/>
    </row>
    <row r="485" spans="1:3" ht="80.099999999999994" customHeight="1" x14ac:dyDescent="0.25">
      <c r="A485" s="37"/>
      <c r="B485" s="11"/>
      <c r="C485" s="17"/>
    </row>
    <row r="486" spans="1:3" ht="80.099999999999994" customHeight="1" x14ac:dyDescent="0.25">
      <c r="A486" s="37"/>
      <c r="B486" s="11"/>
      <c r="C486" s="17"/>
    </row>
    <row r="487" spans="1:3" ht="80.099999999999994" customHeight="1" x14ac:dyDescent="0.25">
      <c r="A487" s="37"/>
      <c r="B487" s="11"/>
      <c r="C487" s="17"/>
    </row>
    <row r="488" spans="1:3" ht="80.099999999999994" customHeight="1" x14ac:dyDescent="0.25">
      <c r="A488" s="37"/>
      <c r="B488" s="11"/>
      <c r="C488" s="17"/>
    </row>
    <row r="489" spans="1:3" ht="80.099999999999994" customHeight="1" x14ac:dyDescent="0.25">
      <c r="A489" s="37"/>
      <c r="B489" s="11"/>
      <c r="C489" s="17"/>
    </row>
    <row r="490" spans="1:3" ht="80.099999999999994" customHeight="1" x14ac:dyDescent="0.25">
      <c r="A490" s="37"/>
      <c r="B490" s="11"/>
      <c r="C490" s="17"/>
    </row>
    <row r="491" spans="1:3" ht="80.099999999999994" customHeight="1" x14ac:dyDescent="0.25">
      <c r="A491" s="37"/>
      <c r="B491" s="11"/>
      <c r="C491" s="17"/>
    </row>
    <row r="492" spans="1:3" ht="80.099999999999994" customHeight="1" x14ac:dyDescent="0.25">
      <c r="A492" s="37"/>
      <c r="B492" s="11"/>
      <c r="C492" s="17"/>
    </row>
  </sheetData>
  <mergeCells count="2">
    <mergeCell ref="A1:H1"/>
    <mergeCell ref="A2:H2"/>
  </mergeCells>
  <printOptions horizontalCentered="1" verticalCentered="1"/>
  <pageMargins left="0.5" right="0.5" top="0.5" bottom="0.5" header="0.3" footer="0.3"/>
  <pageSetup orientation="portrait" r:id="rId1"/>
  <rowBreaks count="1" manualBreakCount="1">
    <brk id="3" min="4"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43"/>
  <sheetViews>
    <sheetView workbookViewId="0">
      <selection activeCell="B22" sqref="B22"/>
    </sheetView>
  </sheetViews>
  <sheetFormatPr defaultColWidth="8.85546875" defaultRowHeight="15" x14ac:dyDescent="0.25"/>
  <cols>
    <col min="2" max="2" width="18.42578125" customWidth="1"/>
    <col min="3" max="3" width="26.7109375" customWidth="1"/>
    <col min="4" max="4" width="18.42578125" customWidth="1"/>
    <col min="5" max="5" width="36.7109375" customWidth="1"/>
  </cols>
  <sheetData>
    <row r="1" spans="1:5" ht="23.25" customHeight="1" x14ac:dyDescent="0.3">
      <c r="A1" s="589" t="str">
        <f>ShowContinuousLog!A1</f>
        <v>"Betta Expo Internacional Primavera" "abril 2022"</v>
      </c>
      <c r="B1" s="590"/>
      <c r="C1" s="590"/>
      <c r="D1" s="590"/>
      <c r="E1" s="590"/>
    </row>
    <row r="2" spans="1:5" ht="23.25" x14ac:dyDescent="0.35">
      <c r="A2" s="591" t="s">
        <v>95</v>
      </c>
      <c r="B2" s="591"/>
      <c r="C2" s="591"/>
      <c r="D2" s="591"/>
      <c r="E2" s="591"/>
    </row>
    <row r="3" spans="1:5" ht="15.75" thickBot="1" x14ac:dyDescent="0.3">
      <c r="A3" s="33" t="s">
        <v>0</v>
      </c>
      <c r="B3" s="34" t="s">
        <v>96</v>
      </c>
      <c r="C3" s="34" t="s">
        <v>97</v>
      </c>
      <c r="D3" s="35" t="s">
        <v>98</v>
      </c>
      <c r="E3" s="34" t="s">
        <v>99</v>
      </c>
    </row>
    <row r="4" spans="1:5" x14ac:dyDescent="0.25">
      <c r="A4" s="30">
        <v>1</v>
      </c>
      <c r="B4" s="26"/>
      <c r="C4" s="31"/>
      <c r="D4" s="27"/>
      <c r="E4" s="32"/>
    </row>
    <row r="5" spans="1:5" x14ac:dyDescent="0.25">
      <c r="A5" s="28">
        <v>2</v>
      </c>
      <c r="B5" s="24"/>
      <c r="C5" s="24"/>
      <c r="D5" s="25"/>
      <c r="E5" s="29"/>
    </row>
    <row r="6" spans="1:5" x14ac:dyDescent="0.25">
      <c r="A6" s="28">
        <v>3</v>
      </c>
      <c r="B6" s="24"/>
      <c r="C6" s="24"/>
      <c r="D6" s="25"/>
      <c r="E6" s="29"/>
    </row>
    <row r="7" spans="1:5" x14ac:dyDescent="0.25">
      <c r="A7" s="28">
        <v>4</v>
      </c>
      <c r="B7" s="24"/>
      <c r="C7" s="24"/>
      <c r="D7" s="25"/>
      <c r="E7" s="29"/>
    </row>
    <row r="8" spans="1:5" x14ac:dyDescent="0.25">
      <c r="A8" s="28">
        <v>5</v>
      </c>
      <c r="B8" s="24"/>
      <c r="C8" s="24"/>
      <c r="D8" s="25"/>
      <c r="E8" s="29"/>
    </row>
    <row r="9" spans="1:5" x14ac:dyDescent="0.25">
      <c r="A9" s="28">
        <v>6</v>
      </c>
      <c r="B9" s="24"/>
      <c r="C9" s="24"/>
      <c r="D9" s="25"/>
      <c r="E9" s="29"/>
    </row>
    <row r="10" spans="1:5" x14ac:dyDescent="0.25">
      <c r="A10" s="28">
        <v>7</v>
      </c>
      <c r="B10" s="24"/>
      <c r="C10" s="24"/>
      <c r="D10" s="25"/>
      <c r="E10" s="29"/>
    </row>
    <row r="11" spans="1:5" x14ac:dyDescent="0.25">
      <c r="A11" s="28">
        <v>8</v>
      </c>
      <c r="B11" s="24"/>
      <c r="C11" s="24"/>
      <c r="D11" s="25"/>
      <c r="E11" s="29"/>
    </row>
    <row r="12" spans="1:5" x14ac:dyDescent="0.25">
      <c r="A12" s="28">
        <v>9</v>
      </c>
      <c r="B12" s="24"/>
      <c r="C12" s="24"/>
      <c r="D12" s="25"/>
      <c r="E12" s="29"/>
    </row>
    <row r="13" spans="1:5" x14ac:dyDescent="0.25">
      <c r="A13" s="28">
        <v>10</v>
      </c>
      <c r="B13" s="24"/>
      <c r="C13" s="24"/>
      <c r="D13" s="25"/>
      <c r="E13" s="29"/>
    </row>
    <row r="14" spans="1:5" x14ac:dyDescent="0.25">
      <c r="A14" s="28">
        <v>11</v>
      </c>
      <c r="B14" s="24"/>
      <c r="C14" s="24"/>
      <c r="D14" s="25"/>
      <c r="E14" s="29"/>
    </row>
    <row r="15" spans="1:5" x14ac:dyDescent="0.25">
      <c r="A15" s="28">
        <v>12</v>
      </c>
      <c r="B15" s="24"/>
      <c r="C15" s="24"/>
      <c r="D15" s="25"/>
      <c r="E15" s="29"/>
    </row>
    <row r="16" spans="1:5" x14ac:dyDescent="0.25">
      <c r="A16" s="28">
        <v>13</v>
      </c>
      <c r="B16" s="24"/>
      <c r="C16" s="24"/>
      <c r="D16" s="25"/>
      <c r="E16" s="29"/>
    </row>
    <row r="17" spans="1:5" x14ac:dyDescent="0.25">
      <c r="A17" s="28">
        <v>14</v>
      </c>
      <c r="B17" s="24"/>
      <c r="C17" s="24"/>
      <c r="D17" s="25"/>
      <c r="E17" s="29"/>
    </row>
    <row r="18" spans="1:5" x14ac:dyDescent="0.25">
      <c r="A18" s="28">
        <v>15</v>
      </c>
      <c r="B18" s="24"/>
      <c r="C18" s="24"/>
      <c r="D18" s="25"/>
      <c r="E18" s="29"/>
    </row>
    <row r="19" spans="1:5" x14ac:dyDescent="0.25">
      <c r="A19" s="28">
        <v>16</v>
      </c>
      <c r="B19" s="24"/>
      <c r="C19" s="24"/>
      <c r="D19" s="25"/>
      <c r="E19" s="29"/>
    </row>
    <row r="20" spans="1:5" x14ac:dyDescent="0.25">
      <c r="A20" s="28">
        <v>17</v>
      </c>
      <c r="B20" s="24"/>
      <c r="C20" s="24"/>
      <c r="D20" s="25"/>
      <c r="E20" s="29"/>
    </row>
    <row r="21" spans="1:5" x14ac:dyDescent="0.25">
      <c r="A21" s="28">
        <v>18</v>
      </c>
      <c r="B21" s="24"/>
      <c r="C21" s="24"/>
      <c r="D21" s="25"/>
      <c r="E21" s="29"/>
    </row>
    <row r="22" spans="1:5" x14ac:dyDescent="0.25">
      <c r="A22" s="28">
        <v>19</v>
      </c>
      <c r="B22" s="24"/>
      <c r="C22" s="24"/>
      <c r="D22" s="25"/>
      <c r="E22" s="29"/>
    </row>
    <row r="23" spans="1:5" x14ac:dyDescent="0.25">
      <c r="A23" s="28">
        <v>20</v>
      </c>
      <c r="B23" s="24"/>
      <c r="C23" s="24"/>
      <c r="D23" s="25"/>
      <c r="E23" s="29"/>
    </row>
    <row r="24" spans="1:5" x14ac:dyDescent="0.25">
      <c r="A24" s="28">
        <v>21</v>
      </c>
      <c r="B24" s="24"/>
      <c r="C24" s="24"/>
      <c r="D24" s="25"/>
      <c r="E24" s="29"/>
    </row>
    <row r="25" spans="1:5" x14ac:dyDescent="0.25">
      <c r="A25" s="28">
        <v>22</v>
      </c>
      <c r="B25" s="24"/>
      <c r="C25" s="24"/>
      <c r="D25" s="25"/>
      <c r="E25" s="29"/>
    </row>
    <row r="26" spans="1:5" x14ac:dyDescent="0.25">
      <c r="A26" s="28">
        <v>23</v>
      </c>
      <c r="B26" s="24"/>
      <c r="C26" s="24"/>
      <c r="D26" s="25"/>
      <c r="E26" s="29"/>
    </row>
    <row r="27" spans="1:5" x14ac:dyDescent="0.25">
      <c r="A27" s="28">
        <v>24</v>
      </c>
      <c r="B27" s="24"/>
      <c r="C27" s="24"/>
      <c r="D27" s="25"/>
      <c r="E27" s="29"/>
    </row>
    <row r="28" spans="1:5" x14ac:dyDescent="0.25">
      <c r="A28" s="28">
        <v>25</v>
      </c>
      <c r="B28" s="24"/>
      <c r="C28" s="24"/>
      <c r="D28" s="25"/>
      <c r="E28" s="29"/>
    </row>
    <row r="29" spans="1:5" x14ac:dyDescent="0.25">
      <c r="A29" s="28">
        <v>26</v>
      </c>
      <c r="B29" s="24"/>
      <c r="C29" s="24"/>
      <c r="D29" s="25"/>
      <c r="E29" s="29"/>
    </row>
    <row r="30" spans="1:5" x14ac:dyDescent="0.25">
      <c r="A30" s="28">
        <v>27</v>
      </c>
      <c r="B30" s="24"/>
      <c r="C30" s="24"/>
      <c r="D30" s="25"/>
      <c r="E30" s="29"/>
    </row>
    <row r="31" spans="1:5" x14ac:dyDescent="0.25">
      <c r="A31" s="28">
        <v>28</v>
      </c>
      <c r="B31" s="24"/>
      <c r="C31" s="24"/>
      <c r="D31" s="25"/>
      <c r="E31" s="29"/>
    </row>
    <row r="32" spans="1:5" x14ac:dyDescent="0.25">
      <c r="A32" s="28">
        <v>29</v>
      </c>
      <c r="B32" s="24"/>
      <c r="C32" s="24"/>
      <c r="D32" s="25"/>
      <c r="E32" s="29"/>
    </row>
    <row r="33" spans="1:5" x14ac:dyDescent="0.25">
      <c r="A33" s="28">
        <v>30</v>
      </c>
      <c r="B33" s="24"/>
      <c r="C33" s="24"/>
      <c r="D33" s="25"/>
      <c r="E33" s="29"/>
    </row>
    <row r="34" spans="1:5" x14ac:dyDescent="0.25">
      <c r="A34" s="28">
        <v>31</v>
      </c>
      <c r="B34" s="24"/>
      <c r="C34" s="24"/>
      <c r="D34" s="25"/>
      <c r="E34" s="29"/>
    </row>
    <row r="35" spans="1:5" x14ac:dyDescent="0.25">
      <c r="A35" s="28">
        <v>32</v>
      </c>
      <c r="B35" s="24"/>
      <c r="C35" s="24"/>
      <c r="D35" s="25"/>
      <c r="E35" s="29"/>
    </row>
    <row r="36" spans="1:5" x14ac:dyDescent="0.25">
      <c r="A36" s="28">
        <v>33</v>
      </c>
      <c r="B36" s="24"/>
      <c r="C36" s="24"/>
      <c r="D36" s="25"/>
      <c r="E36" s="29"/>
    </row>
    <row r="37" spans="1:5" x14ac:dyDescent="0.25">
      <c r="A37" s="28">
        <v>34</v>
      </c>
      <c r="B37" s="24"/>
      <c r="C37" s="24"/>
      <c r="D37" s="25"/>
      <c r="E37" s="29"/>
    </row>
    <row r="38" spans="1:5" x14ac:dyDescent="0.25">
      <c r="A38" s="28">
        <v>35</v>
      </c>
      <c r="B38" s="24"/>
      <c r="C38" s="24"/>
      <c r="D38" s="25"/>
      <c r="E38" s="29"/>
    </row>
    <row r="39" spans="1:5" x14ac:dyDescent="0.25">
      <c r="A39" s="28">
        <v>36</v>
      </c>
      <c r="B39" s="24"/>
      <c r="C39" s="24"/>
      <c r="D39" s="25"/>
      <c r="E39" s="29"/>
    </row>
    <row r="40" spans="1:5" x14ac:dyDescent="0.25">
      <c r="A40" s="28">
        <v>37</v>
      </c>
      <c r="B40" s="24"/>
      <c r="C40" s="24"/>
      <c r="D40" s="25"/>
      <c r="E40" s="29"/>
    </row>
    <row r="41" spans="1:5" x14ac:dyDescent="0.25">
      <c r="A41" s="28">
        <v>38</v>
      </c>
      <c r="B41" s="24"/>
      <c r="C41" s="24"/>
      <c r="D41" s="25"/>
      <c r="E41" s="29"/>
    </row>
    <row r="42" spans="1:5" x14ac:dyDescent="0.25">
      <c r="A42" s="28">
        <v>39</v>
      </c>
      <c r="B42" s="24"/>
      <c r="C42" s="24"/>
      <c r="D42" s="25"/>
      <c r="E42" s="29"/>
    </row>
    <row r="43" spans="1:5" x14ac:dyDescent="0.25">
      <c r="A43" s="28">
        <v>40</v>
      </c>
      <c r="B43" s="24"/>
      <c r="C43" s="24"/>
      <c r="D43" s="25"/>
      <c r="E43" s="29"/>
    </row>
  </sheetData>
  <mergeCells count="2">
    <mergeCell ref="A1:E1"/>
    <mergeCell ref="A2:E2"/>
  </mergeCells>
  <pageMargins left="0.7" right="0.7" top="0.75" bottom="0.75" header="0.3" footer="0.3"/>
  <pageSetup scale="84" fitToHeight="0" orientation="portrait" horizontalDpi="360" verticalDpi="36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79"/>
  <sheetViews>
    <sheetView workbookViewId="0">
      <selection activeCell="F9" sqref="F9"/>
    </sheetView>
  </sheetViews>
  <sheetFormatPr defaultColWidth="9.140625" defaultRowHeight="15" x14ac:dyDescent="0.25"/>
  <cols>
    <col min="1" max="3" width="9.140625" style="122"/>
    <col min="4" max="4" width="9.85546875" style="122" bestFit="1" customWidth="1"/>
    <col min="5" max="5" width="20" style="122" bestFit="1" customWidth="1"/>
    <col min="6" max="16384" width="9.140625" style="122"/>
  </cols>
  <sheetData>
    <row r="1" spans="1:14" x14ac:dyDescent="0.25">
      <c r="A1" s="120" t="s">
        <v>3</v>
      </c>
      <c r="B1" s="4" t="s">
        <v>102</v>
      </c>
      <c r="C1" s="120"/>
      <c r="D1" s="120"/>
      <c r="E1" s="121"/>
      <c r="F1" s="121"/>
      <c r="G1" s="121"/>
      <c r="H1" s="121"/>
      <c r="I1" s="121"/>
      <c r="J1" s="120"/>
      <c r="K1" s="120"/>
      <c r="L1" s="120"/>
      <c r="M1" s="120"/>
      <c r="N1" s="120"/>
    </row>
    <row r="2" spans="1:14" x14ac:dyDescent="0.25">
      <c r="A2" s="120" t="s">
        <v>4</v>
      </c>
      <c r="B2" s="4" t="s">
        <v>104</v>
      </c>
      <c r="C2" s="120"/>
      <c r="D2" s="120" t="s">
        <v>166</v>
      </c>
      <c r="E2" s="120"/>
      <c r="F2" s="120"/>
      <c r="G2" s="120"/>
      <c r="H2" s="120"/>
      <c r="I2" s="120"/>
      <c r="J2" s="120"/>
      <c r="K2" s="120"/>
      <c r="L2" s="120"/>
      <c r="M2" s="120"/>
      <c r="N2" s="120"/>
    </row>
    <row r="3" spans="1:14" x14ac:dyDescent="0.25">
      <c r="A3" s="120" t="s">
        <v>5</v>
      </c>
      <c r="B3" s="120"/>
      <c r="C3" s="120"/>
      <c r="D3" s="120"/>
      <c r="E3" s="120" t="s">
        <v>155</v>
      </c>
      <c r="F3" s="120">
        <v>2</v>
      </c>
      <c r="G3" s="120"/>
      <c r="H3" s="120"/>
      <c r="I3" s="120"/>
      <c r="J3" s="120"/>
      <c r="K3" s="120"/>
      <c r="L3" s="120"/>
      <c r="M3" s="120"/>
      <c r="N3" s="120"/>
    </row>
    <row r="4" spans="1:14" x14ac:dyDescent="0.25">
      <c r="A4" s="120" t="s">
        <v>6</v>
      </c>
      <c r="B4" s="120" t="s">
        <v>140</v>
      </c>
      <c r="C4" s="120"/>
      <c r="E4" s="120" t="s">
        <v>156</v>
      </c>
      <c r="F4" s="120">
        <v>3</v>
      </c>
      <c r="G4" s="120"/>
      <c r="H4" s="120"/>
      <c r="I4" s="120"/>
      <c r="J4" s="120"/>
      <c r="K4" s="120"/>
      <c r="L4" s="120"/>
      <c r="M4" s="120"/>
      <c r="N4" s="120"/>
    </row>
    <row r="5" spans="1:14" x14ac:dyDescent="0.25">
      <c r="A5" s="120" t="s">
        <v>7</v>
      </c>
      <c r="B5" s="120" t="s">
        <v>141</v>
      </c>
      <c r="C5" s="120"/>
      <c r="D5" s="120"/>
      <c r="E5" s="120" t="s">
        <v>157</v>
      </c>
      <c r="F5" s="120">
        <v>4</v>
      </c>
      <c r="G5" s="120"/>
      <c r="H5" s="120"/>
      <c r="I5" s="120"/>
      <c r="J5" s="120"/>
      <c r="K5" s="120"/>
      <c r="L5" s="120"/>
      <c r="M5" s="120"/>
      <c r="N5" s="120"/>
    </row>
    <row r="6" spans="1:14" x14ac:dyDescent="0.25">
      <c r="A6" s="120" t="s">
        <v>8</v>
      </c>
      <c r="B6" s="120" t="s">
        <v>142</v>
      </c>
      <c r="C6" s="120"/>
      <c r="D6" s="120"/>
      <c r="E6" s="120" t="s">
        <v>158</v>
      </c>
      <c r="F6" s="120">
        <v>5</v>
      </c>
      <c r="G6" s="120"/>
      <c r="H6" s="120"/>
      <c r="I6" s="120"/>
      <c r="J6" s="120"/>
      <c r="K6" s="120"/>
      <c r="L6" s="120"/>
      <c r="M6" s="120"/>
      <c r="N6" s="120"/>
    </row>
    <row r="7" spans="1:14" x14ac:dyDescent="0.25">
      <c r="A7" s="120" t="s">
        <v>38</v>
      </c>
      <c r="B7" s="120"/>
      <c r="C7" s="120"/>
      <c r="D7" s="120"/>
      <c r="E7" s="120"/>
      <c r="F7" s="120" t="s">
        <v>105</v>
      </c>
      <c r="G7" s="120" t="s">
        <v>172</v>
      </c>
      <c r="H7" s="120"/>
      <c r="I7" s="120"/>
      <c r="J7" s="120"/>
      <c r="K7" s="120"/>
      <c r="L7" s="120"/>
      <c r="M7" s="120"/>
      <c r="N7" s="120"/>
    </row>
    <row r="8" spans="1:14" x14ac:dyDescent="0.25">
      <c r="A8" s="120" t="s">
        <v>39</v>
      </c>
      <c r="B8" s="120" t="s">
        <v>79</v>
      </c>
      <c r="C8" s="120"/>
      <c r="D8" s="120"/>
      <c r="E8" s="120" t="s">
        <v>162</v>
      </c>
      <c r="F8" s="120">
        <v>0.5</v>
      </c>
      <c r="G8" s="120">
        <f>1-F8</f>
        <v>0.5</v>
      </c>
      <c r="H8" s="120"/>
      <c r="I8" s="120"/>
      <c r="J8" s="120"/>
      <c r="K8" s="120"/>
      <c r="L8" s="120"/>
      <c r="M8" s="120"/>
      <c r="N8" s="120"/>
    </row>
    <row r="9" spans="1:14" x14ac:dyDescent="0.25">
      <c r="A9" s="120" t="s">
        <v>40</v>
      </c>
      <c r="B9" s="120" t="s">
        <v>80</v>
      </c>
      <c r="C9" s="120"/>
      <c r="D9" s="120"/>
      <c r="E9" s="120" t="s">
        <v>163</v>
      </c>
      <c r="F9" s="120">
        <v>0.75</v>
      </c>
      <c r="G9" s="120">
        <f>1-F9</f>
        <v>0.25</v>
      </c>
      <c r="H9" s="120"/>
      <c r="I9" s="120"/>
      <c r="J9" s="120"/>
      <c r="K9" s="120"/>
      <c r="L9" s="120"/>
      <c r="M9" s="120"/>
      <c r="N9" s="120"/>
    </row>
    <row r="10" spans="1:14" x14ac:dyDescent="0.25">
      <c r="A10" s="120" t="s">
        <v>127</v>
      </c>
      <c r="B10" s="120" t="s">
        <v>28</v>
      </c>
      <c r="C10" s="120"/>
      <c r="D10" s="120"/>
      <c r="E10" s="120" t="s">
        <v>164</v>
      </c>
      <c r="F10" s="120">
        <v>0.5</v>
      </c>
      <c r="G10" s="120">
        <f>1-F10</f>
        <v>0.5</v>
      </c>
      <c r="H10" s="120"/>
      <c r="I10" s="120"/>
      <c r="J10" s="120"/>
      <c r="K10" s="120"/>
      <c r="L10" s="120"/>
      <c r="M10" s="120"/>
      <c r="N10" s="120"/>
    </row>
    <row r="11" spans="1:14" x14ac:dyDescent="0.25">
      <c r="A11" s="120" t="s">
        <v>41</v>
      </c>
      <c r="B11" s="120" t="s">
        <v>29</v>
      </c>
      <c r="C11" s="120"/>
      <c r="D11" s="120"/>
      <c r="E11" s="120" t="s">
        <v>165</v>
      </c>
      <c r="F11" s="120">
        <v>0.5</v>
      </c>
      <c r="G11" s="120">
        <f>1-F11</f>
        <v>0.5</v>
      </c>
      <c r="H11" s="120"/>
      <c r="I11" s="120"/>
      <c r="J11" s="120"/>
      <c r="K11" s="120"/>
      <c r="L11" s="120"/>
      <c r="M11" s="120"/>
      <c r="N11" s="120"/>
    </row>
    <row r="12" spans="1:14" x14ac:dyDescent="0.25">
      <c r="A12" s="120" t="s">
        <v>42</v>
      </c>
      <c r="B12" s="120" t="s">
        <v>84</v>
      </c>
      <c r="C12" s="120"/>
      <c r="D12" s="120"/>
      <c r="E12" s="120"/>
      <c r="F12" s="120"/>
      <c r="G12" s="120"/>
      <c r="H12" s="120"/>
      <c r="I12" s="120"/>
      <c r="J12" s="120"/>
      <c r="K12" s="120"/>
      <c r="L12" s="120"/>
      <c r="M12" s="120"/>
      <c r="N12" s="120"/>
    </row>
    <row r="13" spans="1:14" x14ac:dyDescent="0.25">
      <c r="A13" s="120" t="s">
        <v>43</v>
      </c>
      <c r="B13" s="120" t="s">
        <v>83</v>
      </c>
      <c r="C13" s="120"/>
      <c r="D13" s="120"/>
      <c r="E13" s="120"/>
      <c r="F13" s="120"/>
      <c r="G13" s="120"/>
      <c r="H13" s="120"/>
      <c r="I13" s="120"/>
      <c r="J13" s="120"/>
      <c r="K13" s="120"/>
      <c r="L13" s="120"/>
      <c r="M13" s="120"/>
      <c r="N13" s="120"/>
    </row>
    <row r="14" spans="1:14" x14ac:dyDescent="0.25">
      <c r="A14" s="120" t="s">
        <v>44</v>
      </c>
      <c r="B14" s="120" t="s">
        <v>87</v>
      </c>
      <c r="C14" s="120"/>
      <c r="D14" s="120"/>
      <c r="E14" s="120"/>
      <c r="F14" s="120"/>
      <c r="G14" s="120"/>
      <c r="H14" s="120"/>
      <c r="I14" s="120"/>
      <c r="J14" s="120"/>
      <c r="K14" s="120"/>
      <c r="L14" s="120"/>
      <c r="M14" s="120"/>
      <c r="N14" s="120"/>
    </row>
    <row r="15" spans="1:14" x14ac:dyDescent="0.25">
      <c r="A15" s="120" t="s">
        <v>45</v>
      </c>
      <c r="B15" s="120" t="s">
        <v>88</v>
      </c>
      <c r="C15" s="120"/>
      <c r="D15" s="120"/>
      <c r="E15" s="120"/>
      <c r="F15" s="120"/>
      <c r="G15" s="120"/>
      <c r="H15" s="120"/>
      <c r="I15" s="120"/>
      <c r="J15" s="120"/>
      <c r="K15" s="120"/>
      <c r="L15" s="120"/>
      <c r="M15" s="120"/>
      <c r="N15" s="120"/>
    </row>
    <row r="16" spans="1:14" x14ac:dyDescent="0.25">
      <c r="A16" s="120" t="s">
        <v>46</v>
      </c>
      <c r="B16" s="120" t="s">
        <v>86</v>
      </c>
      <c r="C16" s="120"/>
      <c r="D16" s="120"/>
      <c r="E16" s="120"/>
      <c r="F16" s="120"/>
      <c r="G16" s="120"/>
      <c r="H16" s="120"/>
      <c r="I16" s="120"/>
      <c r="J16" s="120"/>
      <c r="K16" s="120"/>
      <c r="L16" s="120"/>
      <c r="M16" s="120"/>
      <c r="N16" s="120"/>
    </row>
    <row r="17" spans="1:14" x14ac:dyDescent="0.25">
      <c r="A17" s="120" t="s">
        <v>128</v>
      </c>
      <c r="B17" s="120" t="s">
        <v>85</v>
      </c>
      <c r="C17" s="120"/>
      <c r="D17" s="120"/>
      <c r="E17" s="120"/>
      <c r="F17" s="120"/>
      <c r="G17" s="120"/>
      <c r="H17" s="120"/>
      <c r="I17" s="120"/>
      <c r="J17" s="120"/>
      <c r="K17" s="120"/>
      <c r="L17" s="120"/>
      <c r="M17" s="120"/>
      <c r="N17" s="120"/>
    </row>
    <row r="18" spans="1:14" x14ac:dyDescent="0.25">
      <c r="A18" s="120" t="s">
        <v>47</v>
      </c>
      <c r="B18" s="120" t="s">
        <v>89</v>
      </c>
      <c r="C18" s="120"/>
      <c r="D18" s="120"/>
      <c r="E18" s="120"/>
      <c r="F18" s="120"/>
      <c r="G18" s="120"/>
      <c r="H18" s="120"/>
      <c r="I18" s="120"/>
      <c r="J18" s="120"/>
      <c r="K18" s="120"/>
      <c r="L18" s="120"/>
      <c r="M18" s="120"/>
      <c r="N18" s="120"/>
    </row>
    <row r="19" spans="1:14" x14ac:dyDescent="0.25">
      <c r="A19" s="120" t="s">
        <v>129</v>
      </c>
      <c r="B19" s="120" t="s">
        <v>90</v>
      </c>
      <c r="C19" s="120"/>
      <c r="D19" s="120"/>
      <c r="E19" s="120"/>
      <c r="F19" s="120"/>
      <c r="G19" s="120"/>
      <c r="H19" s="120"/>
      <c r="I19" s="120"/>
      <c r="J19" s="120"/>
      <c r="K19" s="120"/>
      <c r="L19" s="120"/>
      <c r="M19" s="120"/>
      <c r="N19" s="120"/>
    </row>
    <row r="20" spans="1:14" x14ac:dyDescent="0.25">
      <c r="A20" s="120" t="s">
        <v>130</v>
      </c>
      <c r="B20" s="120"/>
      <c r="C20" s="120"/>
      <c r="D20" s="120"/>
      <c r="E20" s="120"/>
      <c r="F20" s="120"/>
      <c r="G20" s="120"/>
      <c r="H20" s="120"/>
      <c r="I20" s="120"/>
      <c r="J20" s="120"/>
      <c r="K20" s="120"/>
      <c r="L20" s="120"/>
      <c r="M20" s="120"/>
      <c r="N20" s="120"/>
    </row>
    <row r="21" spans="1:14" x14ac:dyDescent="0.25">
      <c r="A21" s="120" t="s">
        <v>9</v>
      </c>
      <c r="B21" s="120" t="s">
        <v>103</v>
      </c>
      <c r="C21" s="120"/>
      <c r="D21" s="120"/>
      <c r="E21" s="120"/>
      <c r="F21" s="120"/>
      <c r="G21" s="120"/>
      <c r="H21" s="120"/>
      <c r="I21" s="120"/>
      <c r="J21" s="120"/>
      <c r="K21" s="120"/>
      <c r="L21" s="120"/>
      <c r="M21" s="120"/>
      <c r="N21" s="120"/>
    </row>
    <row r="22" spans="1:14" x14ac:dyDescent="0.25">
      <c r="A22" s="120" t="s">
        <v>10</v>
      </c>
      <c r="B22" s="120"/>
      <c r="C22" s="120"/>
      <c r="D22" s="120"/>
      <c r="E22" s="120"/>
      <c r="F22" s="120"/>
      <c r="G22" s="120"/>
      <c r="H22" s="120"/>
      <c r="I22" s="120"/>
      <c r="J22" s="120"/>
      <c r="K22" s="120"/>
      <c r="L22" s="120"/>
      <c r="M22" s="120"/>
      <c r="N22" s="120"/>
    </row>
    <row r="23" spans="1:14" x14ac:dyDescent="0.25">
      <c r="A23" s="120" t="s">
        <v>11</v>
      </c>
      <c r="B23" s="120" t="s">
        <v>107</v>
      </c>
      <c r="C23" s="120"/>
      <c r="D23" s="120"/>
      <c r="E23" s="120"/>
      <c r="F23" s="120"/>
      <c r="G23" s="120"/>
      <c r="H23" s="120"/>
      <c r="I23" s="120"/>
      <c r="J23" s="120"/>
      <c r="K23" s="120"/>
      <c r="L23" s="120"/>
      <c r="M23" s="120"/>
      <c r="N23" s="120"/>
    </row>
    <row r="24" spans="1:14" x14ac:dyDescent="0.25">
      <c r="A24" s="120" t="s">
        <v>12</v>
      </c>
      <c r="B24" s="120" t="s">
        <v>106</v>
      </c>
      <c r="C24" s="120"/>
      <c r="D24" s="120"/>
      <c r="E24" s="120"/>
      <c r="F24" s="120"/>
      <c r="G24" s="120"/>
      <c r="H24" s="120"/>
      <c r="I24" s="120"/>
      <c r="J24" s="120"/>
      <c r="K24" s="120"/>
      <c r="L24" s="120"/>
      <c r="M24" s="120"/>
      <c r="N24" s="120"/>
    </row>
    <row r="25" spans="1:14" x14ac:dyDescent="0.25">
      <c r="A25" s="120" t="s">
        <v>131</v>
      </c>
      <c r="B25" s="120" t="s">
        <v>108</v>
      </c>
      <c r="C25" s="120"/>
      <c r="D25" s="120"/>
      <c r="E25" s="120"/>
      <c r="F25" s="120"/>
      <c r="G25" s="120"/>
      <c r="H25" s="120"/>
      <c r="I25" s="120"/>
      <c r="J25" s="120"/>
      <c r="K25" s="120"/>
      <c r="L25" s="120"/>
      <c r="M25" s="120"/>
      <c r="N25" s="120"/>
    </row>
    <row r="26" spans="1:14" x14ac:dyDescent="0.25">
      <c r="A26" s="120" t="s">
        <v>13</v>
      </c>
      <c r="B26" s="120"/>
      <c r="C26" s="120"/>
      <c r="D26" s="120"/>
      <c r="E26" s="120"/>
      <c r="F26" s="120"/>
      <c r="G26" s="120"/>
      <c r="H26" s="120"/>
      <c r="I26" s="120"/>
      <c r="J26" s="120"/>
      <c r="K26" s="120"/>
      <c r="L26" s="120"/>
      <c r="M26" s="120"/>
      <c r="N26" s="120"/>
    </row>
    <row r="27" spans="1:14" x14ac:dyDescent="0.25">
      <c r="A27" s="120" t="s">
        <v>14</v>
      </c>
      <c r="B27" s="120"/>
      <c r="C27" s="120"/>
      <c r="D27" s="120"/>
      <c r="E27" s="120"/>
      <c r="F27" s="120"/>
      <c r="G27" s="120"/>
      <c r="H27" s="120"/>
      <c r="I27" s="120"/>
      <c r="J27" s="120"/>
      <c r="K27" s="120"/>
      <c r="L27" s="120"/>
      <c r="M27" s="120"/>
      <c r="N27" s="120"/>
    </row>
    <row r="28" spans="1:14" x14ac:dyDescent="0.25">
      <c r="A28" s="120" t="s">
        <v>15</v>
      </c>
      <c r="B28" s="120"/>
      <c r="C28" s="120"/>
      <c r="D28" s="120"/>
      <c r="E28" s="120"/>
      <c r="F28" s="120"/>
      <c r="G28" s="120"/>
      <c r="H28" s="120"/>
      <c r="I28" s="120"/>
      <c r="J28" s="120"/>
      <c r="K28" s="120"/>
      <c r="L28" s="120"/>
      <c r="M28" s="120"/>
      <c r="N28" s="120"/>
    </row>
    <row r="29" spans="1:14" x14ac:dyDescent="0.25">
      <c r="A29" s="120" t="s">
        <v>48</v>
      </c>
      <c r="B29" s="120"/>
      <c r="C29" s="120"/>
      <c r="D29" s="120"/>
      <c r="E29" s="120"/>
      <c r="F29" s="120"/>
      <c r="G29" s="120"/>
      <c r="H29" s="120"/>
      <c r="I29" s="120"/>
      <c r="J29" s="120"/>
      <c r="K29" s="120"/>
      <c r="L29" s="120"/>
      <c r="M29" s="120"/>
      <c r="N29" s="120"/>
    </row>
    <row r="30" spans="1:14" x14ac:dyDescent="0.25">
      <c r="A30" s="120" t="s">
        <v>16</v>
      </c>
      <c r="B30" s="120"/>
      <c r="C30" s="120"/>
      <c r="D30" s="120"/>
      <c r="E30" s="120"/>
      <c r="F30" s="120"/>
      <c r="G30" s="120"/>
      <c r="H30" s="120"/>
      <c r="I30" s="120"/>
      <c r="J30" s="120"/>
      <c r="K30" s="120"/>
      <c r="L30" s="120"/>
      <c r="M30" s="120"/>
      <c r="N30" s="120"/>
    </row>
    <row r="31" spans="1:14" x14ac:dyDescent="0.25">
      <c r="A31" s="120" t="s">
        <v>17</v>
      </c>
      <c r="B31" s="120"/>
      <c r="C31" s="120"/>
      <c r="D31" s="120"/>
      <c r="E31" s="120"/>
      <c r="F31" s="120"/>
      <c r="G31" s="120"/>
      <c r="H31" s="120"/>
      <c r="I31" s="120"/>
      <c r="J31" s="120"/>
      <c r="K31" s="120"/>
      <c r="L31" s="120"/>
      <c r="M31" s="120"/>
      <c r="N31" s="120"/>
    </row>
    <row r="32" spans="1:14" x14ac:dyDescent="0.25">
      <c r="A32" s="120" t="s">
        <v>132</v>
      </c>
      <c r="B32" s="120"/>
      <c r="C32" s="120"/>
      <c r="D32" s="120"/>
      <c r="E32" s="120"/>
      <c r="F32" s="120"/>
      <c r="G32" s="120"/>
      <c r="H32" s="120"/>
      <c r="I32" s="120"/>
      <c r="J32" s="120"/>
      <c r="K32" s="120"/>
      <c r="L32" s="120"/>
      <c r="M32" s="120"/>
      <c r="N32" s="120"/>
    </row>
    <row r="33" spans="1:14" x14ac:dyDescent="0.25">
      <c r="A33" s="120" t="s">
        <v>18</v>
      </c>
      <c r="B33" s="120"/>
      <c r="C33" s="120"/>
      <c r="D33" s="120"/>
      <c r="E33" s="120"/>
      <c r="F33" s="120"/>
      <c r="G33" s="120"/>
      <c r="H33" s="120"/>
      <c r="I33" s="120"/>
      <c r="J33" s="120"/>
      <c r="K33" s="120"/>
      <c r="L33" s="120"/>
      <c r="M33" s="120"/>
      <c r="N33" s="120"/>
    </row>
    <row r="34" spans="1:14" x14ac:dyDescent="0.25">
      <c r="A34" s="120" t="s">
        <v>19</v>
      </c>
      <c r="B34" s="120"/>
      <c r="C34" s="120"/>
      <c r="D34" s="120"/>
      <c r="E34" s="120"/>
      <c r="F34" s="120"/>
      <c r="G34" s="120"/>
      <c r="H34" s="120"/>
      <c r="I34" s="120"/>
      <c r="J34" s="120"/>
      <c r="K34" s="120"/>
      <c r="L34" s="120"/>
      <c r="M34" s="120"/>
      <c r="N34" s="120"/>
    </row>
    <row r="35" spans="1:14" x14ac:dyDescent="0.25">
      <c r="A35" s="120" t="s">
        <v>133</v>
      </c>
      <c r="B35" s="120"/>
      <c r="C35" s="120"/>
      <c r="D35" s="120"/>
      <c r="E35" s="120"/>
      <c r="F35" s="120"/>
      <c r="G35" s="120"/>
      <c r="H35" s="120"/>
      <c r="I35" s="120"/>
      <c r="J35" s="120"/>
      <c r="K35" s="120"/>
      <c r="L35" s="120"/>
      <c r="M35" s="120"/>
      <c r="N35" s="120"/>
    </row>
    <row r="36" spans="1:14" x14ac:dyDescent="0.25">
      <c r="A36" s="120" t="s">
        <v>134</v>
      </c>
      <c r="B36" s="120"/>
      <c r="C36" s="120"/>
      <c r="D36" s="120"/>
      <c r="E36" s="120"/>
      <c r="F36" s="120"/>
      <c r="G36" s="120"/>
      <c r="H36" s="120"/>
      <c r="I36" s="120"/>
      <c r="J36" s="120"/>
      <c r="K36" s="120"/>
      <c r="L36" s="120"/>
      <c r="M36" s="120"/>
      <c r="N36" s="120"/>
    </row>
    <row r="37" spans="1:14" x14ac:dyDescent="0.25">
      <c r="A37" s="120" t="s">
        <v>135</v>
      </c>
      <c r="B37" s="120"/>
      <c r="C37" s="120"/>
      <c r="D37" s="120"/>
      <c r="E37" s="120"/>
      <c r="F37" s="120"/>
      <c r="G37" s="120"/>
      <c r="H37" s="120"/>
      <c r="I37" s="120"/>
      <c r="J37" s="120"/>
      <c r="K37" s="120"/>
      <c r="L37" s="120"/>
      <c r="M37" s="120"/>
      <c r="N37" s="120"/>
    </row>
    <row r="38" spans="1:14" x14ac:dyDescent="0.25">
      <c r="A38" s="120" t="s">
        <v>136</v>
      </c>
      <c r="B38" s="120"/>
      <c r="C38" s="120"/>
      <c r="D38" s="120"/>
      <c r="E38" s="120"/>
      <c r="F38" s="120"/>
      <c r="G38" s="120"/>
      <c r="H38" s="120"/>
      <c r="I38" s="120"/>
      <c r="J38" s="120"/>
      <c r="K38" s="120"/>
      <c r="L38" s="120"/>
      <c r="M38" s="120"/>
      <c r="N38" s="120"/>
    </row>
    <row r="39" spans="1:14" x14ac:dyDescent="0.25">
      <c r="A39" s="120" t="s">
        <v>137</v>
      </c>
      <c r="B39" s="120"/>
      <c r="C39" s="120"/>
      <c r="D39" s="120"/>
      <c r="E39" s="120"/>
      <c r="F39" s="120"/>
      <c r="G39" s="120"/>
      <c r="H39" s="120"/>
      <c r="I39" s="120"/>
      <c r="J39" s="120"/>
      <c r="K39" s="120"/>
      <c r="L39" s="120"/>
      <c r="M39" s="120"/>
      <c r="N39" s="120"/>
    </row>
    <row r="40" spans="1:14" x14ac:dyDescent="0.25">
      <c r="A40" s="120" t="s">
        <v>138</v>
      </c>
      <c r="B40" s="120"/>
      <c r="C40" s="120"/>
      <c r="D40" s="120"/>
      <c r="E40" s="120"/>
      <c r="F40" s="120"/>
      <c r="G40" s="120"/>
      <c r="H40" s="120"/>
      <c r="I40" s="120"/>
      <c r="J40" s="120"/>
      <c r="K40" s="120"/>
      <c r="L40" s="120"/>
      <c r="M40" s="120"/>
      <c r="N40" s="120"/>
    </row>
    <row r="41" spans="1:14" x14ac:dyDescent="0.25">
      <c r="A41" s="120" t="s">
        <v>20</v>
      </c>
      <c r="B41" s="120"/>
      <c r="C41" s="120"/>
      <c r="D41" s="120"/>
      <c r="E41" s="120"/>
      <c r="F41" s="120"/>
      <c r="G41" s="120"/>
      <c r="H41" s="120"/>
      <c r="I41" s="120"/>
      <c r="J41" s="120"/>
      <c r="K41" s="120"/>
      <c r="L41" s="120"/>
      <c r="M41" s="120"/>
      <c r="N41" s="120"/>
    </row>
    <row r="42" spans="1:14" x14ac:dyDescent="0.25">
      <c r="A42" s="120" t="s">
        <v>21</v>
      </c>
      <c r="B42" s="120"/>
      <c r="C42" s="120"/>
      <c r="D42" s="120"/>
      <c r="E42" s="120"/>
      <c r="F42" s="120"/>
      <c r="G42" s="120"/>
      <c r="H42" s="120"/>
      <c r="I42" s="120"/>
      <c r="J42" s="120"/>
      <c r="K42" s="120"/>
      <c r="L42" s="120"/>
      <c r="M42" s="120"/>
      <c r="N42" s="120"/>
    </row>
    <row r="43" spans="1:14" x14ac:dyDescent="0.25">
      <c r="A43" s="120" t="s">
        <v>22</v>
      </c>
      <c r="B43" s="120"/>
      <c r="C43" s="120"/>
      <c r="D43" s="120"/>
      <c r="E43" s="120"/>
      <c r="F43" s="120"/>
      <c r="G43" s="120"/>
      <c r="H43" s="120"/>
      <c r="I43" s="120"/>
      <c r="J43" s="120"/>
      <c r="K43" s="120"/>
      <c r="L43" s="120"/>
      <c r="M43" s="120"/>
      <c r="N43" s="120"/>
    </row>
    <row r="44" spans="1:14" x14ac:dyDescent="0.25">
      <c r="A44" s="120" t="s">
        <v>23</v>
      </c>
      <c r="B44" s="120"/>
      <c r="C44" s="120"/>
      <c r="D44" s="120"/>
      <c r="E44" s="120"/>
      <c r="F44" s="120"/>
      <c r="G44" s="120"/>
      <c r="H44" s="120"/>
      <c r="I44" s="120"/>
      <c r="J44" s="120"/>
      <c r="K44" s="120"/>
      <c r="L44" s="120"/>
      <c r="M44" s="120"/>
      <c r="N44" s="120"/>
    </row>
    <row r="45" spans="1:14" x14ac:dyDescent="0.25">
      <c r="A45" s="120" t="s">
        <v>24</v>
      </c>
      <c r="B45" s="123"/>
      <c r="C45" s="123"/>
      <c r="D45" s="123"/>
      <c r="E45" s="123"/>
      <c r="F45" s="123"/>
      <c r="G45" s="120"/>
      <c r="H45" s="120"/>
      <c r="I45" s="120"/>
      <c r="J45" s="120"/>
      <c r="K45" s="120"/>
      <c r="L45" s="120"/>
      <c r="M45" s="120"/>
      <c r="N45" s="120"/>
    </row>
    <row r="46" spans="1:14" x14ac:dyDescent="0.25">
      <c r="A46" s="123" t="s">
        <v>25</v>
      </c>
      <c r="B46" s="123"/>
      <c r="C46" s="123"/>
      <c r="D46" s="123"/>
      <c r="E46" s="123"/>
      <c r="F46" s="123"/>
      <c r="G46" s="120"/>
      <c r="H46" s="120"/>
      <c r="I46" s="120"/>
      <c r="J46" s="120"/>
      <c r="K46" s="120"/>
      <c r="L46" s="120"/>
      <c r="M46" s="120"/>
      <c r="N46" s="120"/>
    </row>
    <row r="47" spans="1:14" x14ac:dyDescent="0.25">
      <c r="A47" s="120" t="s">
        <v>26</v>
      </c>
      <c r="B47" s="120"/>
      <c r="C47" s="120"/>
      <c r="D47" s="120"/>
      <c r="E47" s="120"/>
      <c r="F47" s="120"/>
      <c r="G47" s="120"/>
      <c r="H47" s="120"/>
      <c r="I47" s="120"/>
      <c r="J47" s="120"/>
      <c r="K47" s="120"/>
      <c r="L47" s="120"/>
      <c r="M47" s="120"/>
      <c r="N47" s="120"/>
    </row>
    <row r="48" spans="1:14" x14ac:dyDescent="0.25">
      <c r="A48" s="120" t="s">
        <v>27</v>
      </c>
      <c r="B48" s="120"/>
      <c r="C48" s="120"/>
      <c r="D48" s="120"/>
      <c r="E48" s="120"/>
      <c r="F48" s="120"/>
      <c r="G48" s="120"/>
      <c r="H48" s="120"/>
      <c r="I48" s="120"/>
      <c r="J48" s="120"/>
      <c r="K48" s="120"/>
      <c r="L48" s="120"/>
      <c r="M48" s="120"/>
      <c r="N48" s="120"/>
    </row>
    <row r="49" spans="1:14" x14ac:dyDescent="0.25">
      <c r="A49" s="120" t="s">
        <v>49</v>
      </c>
      <c r="B49" s="120"/>
      <c r="C49" s="120"/>
      <c r="D49" s="120"/>
      <c r="E49" s="120"/>
      <c r="F49" s="120"/>
      <c r="G49" s="120"/>
      <c r="H49" s="120"/>
      <c r="I49" s="120"/>
      <c r="J49" s="120"/>
      <c r="K49" s="120"/>
      <c r="L49" s="120"/>
      <c r="M49" s="120"/>
      <c r="N49" s="120"/>
    </row>
    <row r="50" spans="1:14" x14ac:dyDescent="0.25">
      <c r="A50" s="120" t="s">
        <v>50</v>
      </c>
      <c r="B50" s="120"/>
      <c r="C50" s="120"/>
      <c r="D50" s="120"/>
      <c r="E50" s="120"/>
      <c r="F50" s="120"/>
      <c r="G50" s="120"/>
      <c r="H50" s="120"/>
      <c r="I50" s="120"/>
      <c r="J50" s="120"/>
      <c r="K50" s="120"/>
      <c r="L50" s="120"/>
      <c r="M50" s="120"/>
      <c r="N50" s="120"/>
    </row>
    <row r="51" spans="1:14" x14ac:dyDescent="0.25">
      <c r="A51" s="120" t="s">
        <v>51</v>
      </c>
      <c r="B51" s="120"/>
      <c r="C51" s="120"/>
      <c r="D51" s="120"/>
      <c r="E51" s="120"/>
      <c r="F51" s="120"/>
      <c r="G51" s="120"/>
      <c r="H51" s="120"/>
      <c r="I51" s="120"/>
      <c r="J51" s="120"/>
      <c r="K51" s="120"/>
      <c r="L51" s="120"/>
      <c r="M51" s="120"/>
      <c r="N51" s="120"/>
    </row>
    <row r="52" spans="1:14" x14ac:dyDescent="0.25">
      <c r="A52" s="120" t="s">
        <v>52</v>
      </c>
      <c r="B52" s="120"/>
      <c r="C52" s="120"/>
      <c r="D52" s="120"/>
      <c r="E52" s="120"/>
      <c r="F52" s="120"/>
      <c r="G52" s="120"/>
      <c r="H52" s="120"/>
      <c r="I52" s="120"/>
      <c r="J52" s="120"/>
      <c r="K52" s="120"/>
      <c r="L52" s="120"/>
      <c r="M52" s="120"/>
      <c r="N52" s="120"/>
    </row>
    <row r="53" spans="1:14" x14ac:dyDescent="0.25">
      <c r="A53" s="120" t="s">
        <v>33</v>
      </c>
      <c r="B53" s="120"/>
      <c r="C53" s="120"/>
      <c r="D53" s="120"/>
      <c r="E53" s="120"/>
      <c r="F53" s="120"/>
      <c r="G53" s="120"/>
      <c r="H53" s="120"/>
      <c r="I53" s="120"/>
      <c r="J53" s="120"/>
      <c r="K53" s="120"/>
      <c r="L53" s="120"/>
      <c r="M53" s="120"/>
      <c r="N53" s="120"/>
    </row>
    <row r="54" spans="1:14" x14ac:dyDescent="0.25">
      <c r="A54" s="120" t="s">
        <v>53</v>
      </c>
      <c r="B54" s="120"/>
      <c r="C54" s="120"/>
      <c r="D54" s="120"/>
      <c r="E54" s="120"/>
      <c r="F54" s="120"/>
      <c r="G54" s="120"/>
      <c r="H54" s="120"/>
      <c r="I54" s="120"/>
      <c r="J54" s="120"/>
      <c r="K54" s="120"/>
      <c r="L54" s="120"/>
      <c r="M54" s="120"/>
      <c r="N54" s="120"/>
    </row>
    <row r="55" spans="1:14" x14ac:dyDescent="0.25">
      <c r="A55" s="120" t="s">
        <v>54</v>
      </c>
    </row>
    <row r="56" spans="1:14" x14ac:dyDescent="0.25">
      <c r="A56" s="120" t="s">
        <v>55</v>
      </c>
    </row>
    <row r="57" spans="1:14" x14ac:dyDescent="0.25">
      <c r="A57" s="120" t="s">
        <v>56</v>
      </c>
    </row>
    <row r="58" spans="1:14" x14ac:dyDescent="0.25">
      <c r="A58" s="120" t="s">
        <v>57</v>
      </c>
    </row>
    <row r="59" spans="1:14" x14ac:dyDescent="0.25">
      <c r="A59" s="122" t="s">
        <v>58</v>
      </c>
    </row>
    <row r="60" spans="1:14" x14ac:dyDescent="0.25">
      <c r="A60" s="122" t="s">
        <v>59</v>
      </c>
    </row>
    <row r="61" spans="1:14" x14ac:dyDescent="0.25">
      <c r="A61" s="122" t="s">
        <v>60</v>
      </c>
    </row>
    <row r="62" spans="1:14" x14ac:dyDescent="0.25">
      <c r="A62" s="122" t="s">
        <v>61</v>
      </c>
    </row>
    <row r="63" spans="1:14" x14ac:dyDescent="0.25">
      <c r="A63" s="122" t="s">
        <v>62</v>
      </c>
    </row>
    <row r="64" spans="1:14" x14ac:dyDescent="0.25">
      <c r="A64" s="122" t="s">
        <v>63</v>
      </c>
    </row>
    <row r="65" spans="1:1" x14ac:dyDescent="0.25">
      <c r="A65" s="122" t="s">
        <v>64</v>
      </c>
    </row>
    <row r="66" spans="1:1" x14ac:dyDescent="0.25">
      <c r="A66" s="122" t="s">
        <v>65</v>
      </c>
    </row>
    <row r="67" spans="1:1" x14ac:dyDescent="0.25">
      <c r="A67" s="122" t="s">
        <v>66</v>
      </c>
    </row>
    <row r="68" spans="1:1" x14ac:dyDescent="0.25">
      <c r="A68" s="122" t="s">
        <v>67</v>
      </c>
    </row>
    <row r="69" spans="1:1" x14ac:dyDescent="0.25">
      <c r="A69" s="122" t="s">
        <v>68</v>
      </c>
    </row>
    <row r="70" spans="1:1" x14ac:dyDescent="0.25">
      <c r="A70" s="122" t="s">
        <v>69</v>
      </c>
    </row>
    <row r="71" spans="1:1" x14ac:dyDescent="0.25">
      <c r="A71" s="122" t="s">
        <v>70</v>
      </c>
    </row>
    <row r="72" spans="1:1" x14ac:dyDescent="0.25">
      <c r="A72" s="122" t="s">
        <v>71</v>
      </c>
    </row>
    <row r="73" spans="1:1" x14ac:dyDescent="0.25">
      <c r="A73" s="122" t="s">
        <v>72</v>
      </c>
    </row>
    <row r="74" spans="1:1" x14ac:dyDescent="0.25">
      <c r="A74" s="122" t="s">
        <v>73</v>
      </c>
    </row>
    <row r="75" spans="1:1" x14ac:dyDescent="0.25">
      <c r="A75" s="122" t="s">
        <v>74</v>
      </c>
    </row>
    <row r="76" spans="1:1" x14ac:dyDescent="0.25">
      <c r="A76" s="122" t="s">
        <v>75</v>
      </c>
    </row>
    <row r="77" spans="1:1" x14ac:dyDescent="0.25">
      <c r="A77" s="122" t="s">
        <v>76</v>
      </c>
    </row>
    <row r="78" spans="1:1" x14ac:dyDescent="0.25">
      <c r="A78" s="122" t="s">
        <v>77</v>
      </c>
    </row>
    <row r="79" spans="1:1" x14ac:dyDescent="0.25">
      <c r="A79" s="122"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3</vt:i4>
      </vt:variant>
    </vt:vector>
  </HeadingPairs>
  <TitlesOfParts>
    <vt:vector size="15" baseType="lpstr">
      <vt:lpstr>IBCShowResultsLogSubmission</vt:lpstr>
      <vt:lpstr>Points</vt:lpstr>
      <vt:lpstr>ShowContinuousLog</vt:lpstr>
      <vt:lpstr>AuctionCheatSheet</vt:lpstr>
      <vt:lpstr>Class Changes</vt:lpstr>
      <vt:lpstr>AuctionOnlyFishLog</vt:lpstr>
      <vt:lpstr>LiveAuctionLog</vt:lpstr>
      <vt:lpstr> Financials</vt:lpstr>
      <vt:lpstr>BeanieLabels (5 Count)</vt:lpstr>
      <vt:lpstr>BeanieLabels (30 Count)</vt:lpstr>
      <vt:lpstr>Auction Bidder Sign Up</vt:lpstr>
      <vt:lpstr>Lists</vt:lpstr>
      <vt:lpstr>'BeanieLabels (30 Count)'!Print_Area</vt:lpstr>
      <vt:lpstr>'BeanieLabels (5 Count)'!Print_Area</vt:lpstr>
      <vt:lpstr>ShowContinuousLog!Print_Area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Christina</dc:creator>
  <cp:lastModifiedBy>Owner</cp:lastModifiedBy>
  <cp:lastPrinted>2021-11-01T01:41:49Z</cp:lastPrinted>
  <dcterms:created xsi:type="dcterms:W3CDTF">2019-05-20T01:43:47Z</dcterms:created>
  <dcterms:modified xsi:type="dcterms:W3CDTF">2022-05-05T20:13:03Z</dcterms:modified>
</cp:coreProperties>
</file>